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rpajeras/Downloads/FW_ Translation - Q3 Expenditure Monitor/"/>
    </mc:Choice>
  </mc:AlternateContent>
  <xr:revisionPtr revIDLastSave="0" documentId="13_ncr:1_{111E43C8-6E6B-E14F-946E-5A606EE334D4}" xr6:coauthVersionLast="47" xr6:coauthVersionMax="47" xr10:uidLastSave="{00000000-0000-0000-0000-000000000000}"/>
  <bookViews>
    <workbookView xWindow="-37400" yWindow="-200" windowWidth="33860" windowHeight="20880" xr2:uid="{93968038-2C6B-4AA7-AAE7-C56D5254A43A}"/>
  </bookViews>
  <sheets>
    <sheet name="Dépenses-ministères et prog." sheetId="6" r:id="rId1"/>
  </sheets>
  <definedNames>
    <definedName name="_xlnm._FilterDatabase" localSheetId="0" hidden="1">'Dépenses-ministères et prog.'!$A$3:$M$575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24" i="6" l="1"/>
  <c r="M424" i="6" s="1"/>
  <c r="L339" i="6"/>
  <c r="M339" i="6" s="1"/>
  <c r="K339" i="6"/>
  <c r="L338" i="6"/>
  <c r="M338" i="6" s="1"/>
  <c r="K338" i="6"/>
  <c r="L355" i="6"/>
  <c r="M355" i="6" s="1"/>
  <c r="M211" i="6" l="1"/>
  <c r="M210" i="6"/>
</calcChain>
</file>

<file path=xl/sharedStrings.xml><?xml version="1.0" encoding="utf-8"?>
<sst xmlns="http://schemas.openxmlformats.org/spreadsheetml/2006/main" count="1732" uniqueCount="566">
  <si>
    <t>EDU</t>
  </si>
  <si>
    <t>SOLGEN</t>
  </si>
  <si>
    <t>MTO</t>
  </si>
  <si>
    <t>MCU</t>
  </si>
  <si>
    <t>MSAA</t>
  </si>
  <si>
    <t>Justice</t>
  </si>
  <si>
    <t>Ontario Association of Crime Stoppers</t>
  </si>
  <si>
    <t>Sport</t>
  </si>
  <si>
    <t>Office des télécommunications éducatives de langue française de l'Ontario (TFO)</t>
  </si>
  <si>
    <t>Futurpreneur</t>
  </si>
  <si>
    <t>Toronto Global</t>
  </si>
  <si>
    <t>Agricorp</t>
  </si>
  <si>
    <t>Dépenses non auditées selon le ministère et le programme, 2022-2023 ($)</t>
  </si>
  <si>
    <t>Secteur</t>
  </si>
  <si>
    <t>Ministère</t>
  </si>
  <si>
    <t>Programme</t>
  </si>
  <si>
    <t xml:space="preserve">Plan de dépenses 2022-2023 </t>
  </si>
  <si>
    <t>Changements T1</t>
  </si>
  <si>
    <t>Changements T2</t>
  </si>
  <si>
    <t>Changements T3</t>
  </si>
  <si>
    <t>Plans de dépenses 2022-2023 révisé
(D+E+F+G)</t>
  </si>
  <si>
    <t>Dépenses T1</t>
  </si>
  <si>
    <t>Dépenses T2</t>
  </si>
  <si>
    <t>Dépenses T3</t>
  </si>
  <si>
    <t>Dépenses cumulatives non auditées réelles 
(I+J+K)</t>
  </si>
  <si>
    <t>Dépenses non auditées en pourcentage du plan de dépenses modifié (%)</t>
  </si>
  <si>
    <t>Autres programmes</t>
  </si>
  <si>
    <t>MAAARO</t>
  </si>
  <si>
    <t>Programme ontarien de gestion des risques</t>
  </si>
  <si>
    <t>Université de Guelph</t>
  </si>
  <si>
    <t>Agri-stabilité</t>
  </si>
  <si>
    <t>Programmes liés à la COVID-19</t>
  </si>
  <si>
    <t>Agri-protection</t>
  </si>
  <si>
    <t>Fonds de promotion des vins de l'Ontario</t>
  </si>
  <si>
    <t>Agri-investissement</t>
  </si>
  <si>
    <t>Industrie alimentaire</t>
  </si>
  <si>
    <t>Partenariat canadien pour l'agriculture - contribution fédérale - développement économique</t>
  </si>
  <si>
    <t>Partenariat canadien pour l'agriculture - contribution fédérale - santé publique et env.</t>
  </si>
  <si>
    <t>Fonds pour le secteur agroalimentaire visant la transformation des aliments</t>
  </si>
  <si>
    <t>Programme d'infrastructure de drainage agricole</t>
  </si>
  <si>
    <t>Partenariat canadien pour l'agriculture - contribution fédérale - recherche</t>
  </si>
  <si>
    <t>Programme ontarien pour les petites cidreries et distilleries</t>
  </si>
  <si>
    <t>Agri-relance</t>
  </si>
  <si>
    <t>Programme de développement économique des collectivités rurales</t>
  </si>
  <si>
    <t>Programme pour la croissance communautaire</t>
  </si>
  <si>
    <t>Entretien et réparations de l'infrastructure de recherche</t>
  </si>
  <si>
    <t>Renouvellement de l'infrastructure de recherche</t>
  </si>
  <si>
    <t>Indemnisation des dommages causés par la faune - contribution fédérale</t>
  </si>
  <si>
    <t>Subventions tenant lieu d'impôt</t>
  </si>
  <si>
    <t>Indemnisation des dommages causés par la faune - contribution provinciale</t>
  </si>
  <si>
    <t>Partenariats agroenvironnementaux pour le lac Simcoe</t>
  </si>
  <si>
    <t>Recherche sur l'innocuité des aliments</t>
  </si>
  <si>
    <t>Infrastructure des laboratoires d'hygiène vétérinaire et d'agroalimentaire</t>
  </si>
  <si>
    <t>Programme d'indemnisation en matière de santé des animaux</t>
  </si>
  <si>
    <t>Provision pour garanties d'emprunt - Programme de garanties d'emprunt pour les produits agricoles</t>
  </si>
  <si>
    <t>Agri-risques - contribution fédérale</t>
  </si>
  <si>
    <t>Agri-risques - contribution provinciale</t>
  </si>
  <si>
    <t xml:space="preserve">Autres programmes </t>
  </si>
  <si>
    <t>Total du ministère</t>
  </si>
  <si>
    <t>Ministère de l’Agriculture, de l’Alimentation et des Affaires rurales (MAAARO)</t>
  </si>
  <si>
    <t>MPG</t>
  </si>
  <si>
    <t>Ministère du Procureur général (MPG)</t>
  </si>
  <si>
    <t>Aide juridique Ontario</t>
  </si>
  <si>
    <t>Projets de la justice applicable aux Autochtones</t>
  </si>
  <si>
    <t>Crédit d'impôt pour contributions politiques</t>
  </si>
  <si>
    <t>Vérification et supervision des libérations sous caution</t>
  </si>
  <si>
    <t>Services aux victimes autochtones</t>
  </si>
  <si>
    <t>Subventions pour les Programmes d'intervention auprès des partenaires violents</t>
  </si>
  <si>
    <t>Centre d'assistance juridique en matière de droits de la personne</t>
  </si>
  <si>
    <t>Programme d'assistance parajudiciaire aux Autochtones de l'Ontario</t>
  </si>
  <si>
    <t>Programmes de responsabilisation directe</t>
  </si>
  <si>
    <t>Projets spéciaux d'aide aux victimes</t>
  </si>
  <si>
    <t>Programme d'aide aux enfants victimes</t>
  </si>
  <si>
    <t>Loi fédérale sur les contraventions - soutien aux services en français</t>
  </si>
  <si>
    <t>Ordonnances en suspens de la Commission d'indemnistaion des victimes d'actes criminels</t>
  </si>
  <si>
    <t>Indemnisation des victimes à partir de la confiscation des actifs criminels</t>
  </si>
  <si>
    <t>Tribunaux de traitement de la toxicomanie</t>
  </si>
  <si>
    <r>
      <t xml:space="preserve">Recours civils à l’égard d’activités illicites - </t>
    </r>
    <r>
      <rPr>
        <i/>
        <sz val="9"/>
        <color theme="1"/>
        <rFont val="Arial"/>
        <family val="2"/>
      </rPr>
      <t>Loi sur les recours civils</t>
    </r>
    <r>
      <rPr>
        <sz val="9"/>
        <color theme="1"/>
        <rFont val="Arial"/>
        <family val="2"/>
      </rPr>
      <t xml:space="preserve"> - subventions</t>
    </r>
  </si>
  <si>
    <t>Centres de justice - partenariats communautaires</t>
  </si>
  <si>
    <t>Projets de modernisation</t>
  </si>
  <si>
    <t>Services spécialisés</t>
  </si>
  <si>
    <t>Liste des jurés</t>
  </si>
  <si>
    <t>Projets liés à l'innovation</t>
  </si>
  <si>
    <t>Programme de sécurité en matière de mise en liberté sous caution</t>
  </si>
  <si>
    <t>Subventions - Institut national de la magistrature/Conférence des juges</t>
  </si>
  <si>
    <t>Cession immobilière</t>
  </si>
  <si>
    <t>Commission des alcools et des jeux de l'Ontario</t>
  </si>
  <si>
    <t>Indemnisation des victimes d'actes criminels</t>
  </si>
  <si>
    <t>Visites surveillées</t>
  </si>
  <si>
    <t>Programme ontarien d'aide immédiate aux victimes</t>
  </si>
  <si>
    <t>Recours civils à l’égard d’activités illicites - Loi sur les recours civils - subventions</t>
  </si>
  <si>
    <t>Bureau du Conseil des ministres (BCM)</t>
  </si>
  <si>
    <t>BCM</t>
  </si>
  <si>
    <t>Subventions pour la promotion des relations fédérales-provinciales</t>
  </si>
  <si>
    <t>Secrétariat des conférences intergouvernementales canadiennes</t>
  </si>
  <si>
    <t>Institut des relations intergouvernementales</t>
  </si>
  <si>
    <t>Programme international de secours en cas de catastrophe</t>
  </si>
  <si>
    <t>Ministère des Services à l’enfance et des Services sociaux et communautaires (MSESC)</t>
  </si>
  <si>
    <t>Services à l'enfance et services sociaux</t>
  </si>
  <si>
    <t>MSESC</t>
  </si>
  <si>
    <t>Programme ontarien de soutien aux personnes handicapées - soutien financier</t>
  </si>
  <si>
    <t>Programme Ontario au travail - soutien financier</t>
  </si>
  <si>
    <t>Services aux personnes ayant une déficience intellectuelle - Services de soutien</t>
  </si>
  <si>
    <t>Services de protection de l’enfance</t>
  </si>
  <si>
    <t>Programme de médicaments de l'Ontario</t>
  </si>
  <si>
    <t>Prestation ontarienne pour enfants</t>
  </si>
  <si>
    <t>Services de soutien</t>
  </si>
  <si>
    <t>Autisme</t>
  </si>
  <si>
    <t>Services de traitement et de réadaptation pour enfants</t>
  </si>
  <si>
    <t>Soutien aux victimes de violence</t>
  </si>
  <si>
    <t>Programme Ontario au travail - soutien à l'emploi</t>
  </si>
  <si>
    <t>Besoins particuliers complexes</t>
  </si>
  <si>
    <t>Soutien communautaire aux enfants et aux jeunes</t>
  </si>
  <si>
    <t>Services de justice pour la jeunesse</t>
  </si>
  <si>
    <t>Bien-être de l’enfance - soutiens aux collectivités et à la prévention</t>
  </si>
  <si>
    <t>Bien-être de l’enfance - soutiens aux collectivités autochtones et à la prévention</t>
  </si>
  <si>
    <t>Familles en santé</t>
  </si>
  <si>
    <t>Soutiens pour l’intégration communautaire</t>
  </si>
  <si>
    <t>Subventions d'immobilisations</t>
  </si>
  <si>
    <t>Stratégie de ressourcement pour le mieux-être des Autochtones</t>
  </si>
  <si>
    <t>Programme ontarien de soutien aux personnes handicapées - soutien à l'emploi</t>
  </si>
  <si>
    <t>Renouvellement des installations des partenaires</t>
  </si>
  <si>
    <t>Subvention équivalant à la Prestation ontarienne pour enfants</t>
  </si>
  <si>
    <t>Initiatives de prévention de la violence</t>
  </si>
  <si>
    <t>Initiatives d’autonomisation économique</t>
  </si>
  <si>
    <t>Crédit d’impôt pour les activités des enfants</t>
  </si>
  <si>
    <t>Initiatives jeunesse</t>
  </si>
  <si>
    <t>Ministère des Affaires civiques et du Multiculturalisme (MACM)</t>
  </si>
  <si>
    <t>MACM</t>
  </si>
  <si>
    <t>Initiatives contre le racisme</t>
  </si>
  <si>
    <t>Plan d'action pour la jeunesse</t>
  </si>
  <si>
    <t>Subventions - Affaires civiques et inclusion</t>
  </si>
  <si>
    <t>Éducation postsecondaire</t>
  </si>
  <si>
    <t>Subventions pour les coûts de fonctionnement des universités</t>
  </si>
  <si>
    <t>Subventions pour les coûts de fonctionnement des collèges</t>
  </si>
  <si>
    <t>Programmes d'aide financière aux étudiantes et étudiants</t>
  </si>
  <si>
    <t>Coûts de fonctionnement liés à la recherche</t>
  </si>
  <si>
    <t>Subventions d'immobilisations - universités</t>
  </si>
  <si>
    <t>Fonds pour la recherche en Ontario - infrastructure de recherche</t>
  </si>
  <si>
    <t>Subventions d'immobilisations - collèges</t>
  </si>
  <si>
    <t>Subventions pour les coûts de fonctionnement des établissements autochtones</t>
  </si>
  <si>
    <t>Renouvellement de l'éducation postsecondaire</t>
  </si>
  <si>
    <t>Propriété intellectuelle Ontario</t>
  </si>
  <si>
    <t>Subventions d'immobilisations - établissements autochtones</t>
  </si>
  <si>
    <t>Conseil des ministres de l'Éducation (Canada)</t>
  </si>
  <si>
    <t>Emploi et formation</t>
  </si>
  <si>
    <t>Marché du travail et formation</t>
  </si>
  <si>
    <t>Ministère du Développement économique, de la Création d’emplois et du Commerce (MDECEC)</t>
  </si>
  <si>
    <t>MDECEC</t>
  </si>
  <si>
    <t>Crédit d’impôt à l’innovation de l’Ontario</t>
  </si>
  <si>
    <t>Fonds pour l'emploi et la prospérité et autres programmes de soutien aux entreprises</t>
  </si>
  <si>
    <t>Fonds pour Investissements Ontario</t>
  </si>
  <si>
    <t>Aménagement de terrains à usage industriel</t>
  </si>
  <si>
    <t>Crédit d’impôt pour l’investissement dans le développement régional</t>
  </si>
  <si>
    <t>Initiative des technologies critiques</t>
  </si>
  <si>
    <t>Crédit d’impôt de l’Ontario pour les entreprises parrainant les instituts de recherche</t>
  </si>
  <si>
    <t>Renforcement de Digital Main Street</t>
  </si>
  <si>
    <t>Fonds L’Ontario, ensemble</t>
  </si>
  <si>
    <t>Soutien aux réseaux d’innovation et de commercialisation</t>
  </si>
  <si>
    <t>Réseau ontarien d’innovation pour les véhicules</t>
  </si>
  <si>
    <t>Centre d’innovation de l’Ontario</t>
  </si>
  <si>
    <t>Subventions de soutien aux secteurs</t>
  </si>
  <si>
    <t>Programmes pour l’entrepreneuriat des Centres d’encadrement des petits entrepreneurs</t>
  </si>
  <si>
    <t>Fonds pour Investissements Ontario - fonctionnement</t>
  </si>
  <si>
    <t>Plan pour le secteur automobile</t>
  </si>
  <si>
    <t>Réseaux 5G/de prochaine génération</t>
  </si>
  <si>
    <t>Centre de compétences en numérisation pour les petites entreprises</t>
  </si>
  <si>
    <t>Stratégie pour les sciences de la vie</t>
  </si>
  <si>
    <t>Carrefour Communitech</t>
  </si>
  <si>
    <t>Investissements stratégiques</t>
  </si>
  <si>
    <t>Société ontarienne de financement de la croissance - fonctionnement</t>
  </si>
  <si>
    <t>Investissements dans le secteur des assembleurs de véhicules automobiles</t>
  </si>
  <si>
    <t>Réseau Trillium pour la fabrication de pointe</t>
  </si>
  <si>
    <t>Fonds de développement de l'Est de l'Ontario</t>
  </si>
  <si>
    <t>Fonds de développement du Sud-Ouest de l'Ontario</t>
  </si>
  <si>
    <t>Centres d'encadrement des petits entrepreneurs</t>
  </si>
  <si>
    <t>Fonds pour l'emploi et la prospérité - Bonifications d'intérêts</t>
  </si>
  <si>
    <t>Fonds de développement du Sud-Ouest de l'Ontario - Bonifications d'intérêts</t>
  </si>
  <si>
    <t>Fonds d'innovation pour la réduction des gaz à effet de serre</t>
  </si>
  <si>
    <t>Programme d’aide aux petites entreprises de l’Ontario</t>
  </si>
  <si>
    <t>Subvention ontarienne pour le soutien aux petites entreprises</t>
  </si>
  <si>
    <t>Programme Fabriqué en Ontario</t>
  </si>
  <si>
    <t>Programmes pour l'entrepreneuriat</t>
  </si>
  <si>
    <t>Expérience d'entrepreneuriat pour les étudiants - Entreprise d'été</t>
  </si>
  <si>
    <t>Éducation</t>
  </si>
  <si>
    <t>Ministère de l'Éducation (EDU)</t>
  </si>
  <si>
    <t>Subventions de fonctionnement aux conseils scolaires</t>
  </si>
  <si>
    <t>Charge sans effet sur la trésorerie relative à l'impôt foncier scolaire</t>
  </si>
  <si>
    <t>Garde d'enfants et petite enfance</t>
  </si>
  <si>
    <t>Subventions d'immobilisations - conseils scolaires</t>
  </si>
  <si>
    <r>
      <t xml:space="preserve">Prestations prises en charge par le gouvernement, </t>
    </r>
    <r>
      <rPr>
        <i/>
        <sz val="9"/>
        <color theme="1"/>
        <rFont val="Arial"/>
        <family val="2"/>
      </rPr>
      <t>Loi sur le régime de retraite des enseignants</t>
    </r>
  </si>
  <si>
    <t>Crédit d’impôt de l’Ontario pour la garde d’enfants</t>
  </si>
  <si>
    <t>Financement des priorités et des partenariats - conseils scolaires</t>
  </si>
  <si>
    <t>Programme d’infrastructure Investir dans le Canada (PIIC)</t>
  </si>
  <si>
    <t>Financement des priorités et des partenariats - tiers</t>
  </si>
  <si>
    <t>Conseils scolaires - financement des immobilisations pour les services de garde d'enfants</t>
  </si>
  <si>
    <t>Office de la télécommunication éducative de l'Ontario (OTEO)</t>
  </si>
  <si>
    <t>Programme d'apprentissage des jeunes enfants</t>
  </si>
  <si>
    <t>Projets des langues officielles</t>
  </si>
  <si>
    <t>Office de la qualité et de la responsabilité en éducation</t>
  </si>
  <si>
    <t>Financement des priorités et des partenariats - conseils scolaires (immobilisations)</t>
  </si>
  <si>
    <t>Immobilisations relatives aux programmes pour la garde d'enfants et la petite enfance</t>
  </si>
  <si>
    <t>Subventions pour la viabilité des partenaires</t>
  </si>
  <si>
    <t>Office de la télécommunication éducative de l'Ontario (OTEO) - immobilisations</t>
  </si>
  <si>
    <t>Office des télécommunications éducatives de langue française de l'Ontario (OTÉLFO) - immobilisations</t>
  </si>
  <si>
    <t>Programme de soutien pour les élèves des écoles provinciales</t>
  </si>
  <si>
    <t>Paiements tenant lieu d'impôt aux municipalités</t>
  </si>
  <si>
    <t>Fiducies provinciales d'avantages sociaux</t>
  </si>
  <si>
    <t>Ministère de l'Énergie (ÉNERGIE)</t>
  </si>
  <si>
    <t>ÉNERGIE</t>
  </si>
  <si>
    <t>Plan exhaustif relatif à l'électricité</t>
  </si>
  <si>
    <t>Remise de l'Ontario pour l'électricité</t>
  </si>
  <si>
    <t>Protection contre les frais de distribution</t>
  </si>
  <si>
    <t>Programme de protection des tarifs dans les régions rurales ou éloignées</t>
  </si>
  <si>
    <t>Programme ontarien d’aide relative aux frais d’électricité</t>
  </si>
  <si>
    <t>Fiducie pour des frais d’électricité équitables - coûts de financement</t>
  </si>
  <si>
    <t>Crédit pour les coûts d’énergie dans le Nord de l’Ontario</t>
  </si>
  <si>
    <t>Crédit relatif à la livraison dans les réserves pour les Premières Nations</t>
  </si>
  <si>
    <t>Programmes de soutien, de participation et de partenariat avec les Autochtones dans le secteur de l’énergie</t>
  </si>
  <si>
    <t>Fonds de développement du réseau intelligent</t>
  </si>
  <si>
    <t>Remise de l'Ontario pour les consommateurs d'électricité</t>
  </si>
  <si>
    <t>Atténuation du prix de l'électricité</t>
  </si>
  <si>
    <t>MEPP</t>
  </si>
  <si>
    <t>Ministère de l’Environnement, de la Protection de la nature et des Parcs (MEPP)</t>
  </si>
  <si>
    <t>Amélioration de la gestion des eaux usées et des eaux pluviales municipales</t>
  </si>
  <si>
    <t>Surveillance et rapports publics sur les eaux usées</t>
  </si>
  <si>
    <t>Protection des sources d’eau</t>
  </si>
  <si>
    <t>Partenariat pour la protection des espaces verts - immobilisations</t>
  </si>
  <si>
    <t>Grands Lacs</t>
  </si>
  <si>
    <t>Programmes de protection des terres humides</t>
  </si>
  <si>
    <t>Intendance des espèces en péril en Ontario</t>
  </si>
  <si>
    <t>Planification et action en protection environnementale</t>
  </si>
  <si>
    <t>Centre de Walkerton pour l’assainissement de l’eau</t>
  </si>
  <si>
    <t>Installation de recyclage du phosphore du marais Holland</t>
  </si>
  <si>
    <t>Fonds ontarien de protection de l'environnement à l'échelle communautaire</t>
  </si>
  <si>
    <t>Partenariat pour la protection des espaces verts</t>
  </si>
  <si>
    <t>Lac Simcoe</t>
  </si>
  <si>
    <t>Programme relatif à l’eau potable pour les communautés autochtones</t>
  </si>
  <si>
    <t>Parcs Ontario - intendance des ressources</t>
  </si>
  <si>
    <t>Participation des Autochtones et collaboration</t>
  </si>
  <si>
    <t>Changement climatique</t>
  </si>
  <si>
    <t>Programme de bourses des partenaires de Parcs Ontario</t>
  </si>
  <si>
    <t>Sciences de l’environnement et recherche technique</t>
  </si>
  <si>
    <t>Assainissement de l’environnement - immobilisations</t>
  </si>
  <si>
    <t>Surveillance des eaux usées - immobilisations</t>
  </si>
  <si>
    <t>Investissement dans l’infrastructure partagée</t>
  </si>
  <si>
    <r>
      <t>Fiducie,</t>
    </r>
    <r>
      <rPr>
        <i/>
        <sz val="9"/>
        <color theme="1"/>
        <rFont val="Arial"/>
        <family val="2"/>
      </rPr>
      <t xml:space="preserve"> Loi de 2017 sur le financement de l’assainissement des rivières English et Wabigoon</t>
    </r>
  </si>
  <si>
    <t>Initiative pour le bassin versant de la rivière Muskoka</t>
  </si>
  <si>
    <t>Planification et action en protection environnementale - immobilisations</t>
  </si>
  <si>
    <t>Programmes d'emploi des jeunes</t>
  </si>
  <si>
    <t>MFO</t>
  </si>
  <si>
    <t>Ministère des Finances (MOF)</t>
  </si>
  <si>
    <t>Fonds de partenariat avec les municipalités de l'Ontario</t>
  </si>
  <si>
    <t>Régime de revenu annuel garanti</t>
  </si>
  <si>
    <t>Paiement d'atténuation transitoire</t>
  </si>
  <si>
    <t>Paiements spéciaux aux municipalités</t>
  </si>
  <si>
    <t>Accords de partenariat relatifs à l'observation fiscale</t>
  </si>
  <si>
    <t>Supplément de revenu de l'Ontario pour les familles travailleuses ayant des frais de garde d'enfants</t>
  </si>
  <si>
    <t>MAFO</t>
  </si>
  <si>
    <t>Ministère des Affaires francophones (MAFO)</t>
  </si>
  <si>
    <t>Programme d'appui à la francophonie ontarienne</t>
  </si>
  <si>
    <t>Soutien au développement économique à long terme des francophones</t>
  </si>
  <si>
    <t>Entente de coopération et d’échange conclue entre le Québec et l’Ontario</t>
  </si>
  <si>
    <t>MSGSC</t>
  </si>
  <si>
    <t>Ministère des Services gouvernementaux et des Services aux consommateurs (MSGSC)</t>
  </si>
  <si>
    <t>Gestion centralisée de la chaîne d’approvisionnement</t>
  </si>
  <si>
    <t>Transactions immobilières</t>
  </si>
  <si>
    <t>Subventions pour les services aux consommateurs</t>
  </si>
  <si>
    <t>Subventions à l'appui des Archives publiques de l'Ontario</t>
  </si>
  <si>
    <t>Parc fédéral de la Rouge</t>
  </si>
  <si>
    <t>ApprovisiOntario</t>
  </si>
  <si>
    <t>Transactions immobilières - immobilisations</t>
  </si>
  <si>
    <t xml:space="preserve">Fonds d’indemnisation des victimes d’accidents de véhicules automobiles </t>
  </si>
  <si>
    <t>Santé</t>
  </si>
  <si>
    <t>MSAN</t>
  </si>
  <si>
    <t>Ministère de la Santé (MSAN)</t>
  </si>
  <si>
    <t>Exploitation des hôpitaux</t>
  </si>
  <si>
    <t>Paiements effectués au titre des services et soins fournis par des médecins et autres praticiens</t>
  </si>
  <si>
    <t>Soins à domicile</t>
  </si>
  <si>
    <t>Services de traitement du cancer</t>
  </si>
  <si>
    <t>Intervention contre la COVID-19</t>
  </si>
  <si>
    <t>Projets visant les grands hôpitaux</t>
  </si>
  <si>
    <t>Services communautaires de santé mentale</t>
  </si>
  <si>
    <t>Formation clinique</t>
  </si>
  <si>
    <t>Organismes de santé locaux officiels</t>
  </si>
  <si>
    <t>Services communautaires et prioritaires</t>
  </si>
  <si>
    <t>Paiements pour les services d'ambulance et services d'urgence connexes - services d'ambulance municipaux</t>
  </si>
  <si>
    <t>Services communautaires de soutien</t>
  </si>
  <si>
    <t>Hôpitaux psychiatriques spécialisés</t>
  </si>
  <si>
    <t>Société canadienne du sang</t>
  </si>
  <si>
    <t>Programme de fournitures et d’appareils et accessoires fonctionnels</t>
  </si>
  <si>
    <t>Santé mentale des enfants et des jeunes</t>
  </si>
  <si>
    <t>Centres de santé communautaire</t>
  </si>
  <si>
    <t>Programme de lutte contre les dépendances</t>
  </si>
  <si>
    <t>Logements avec services de soutien</t>
  </si>
  <si>
    <t>Agence ontarienne de protection et de promotion de la santé</t>
  </si>
  <si>
    <t>Solutions numériques pour la santé</t>
  </si>
  <si>
    <t>Épidémies</t>
  </si>
  <si>
    <t>Soutien aux activités de coordination régionale</t>
  </si>
  <si>
    <t>Stratégie des solutions numériques pour la santé et programmes connexes</t>
  </si>
  <si>
    <t>Ambulances aériennes</t>
  </si>
  <si>
    <t>Services de sages-femmes</t>
  </si>
  <si>
    <t>Fonds pour le réaménagement de l'infrastructure du système de santé</t>
  </si>
  <si>
    <t>Programmes de lutte contre le VIH/sida et l'hépatite C</t>
  </si>
  <si>
    <t>Programmes de dépistage du cancer</t>
  </si>
  <si>
    <t>Paiements pour les services d'ambulance et services d'urgence connexes - autres services d'ambulance et services d'urgence connexes</t>
  </si>
  <si>
    <t>Services de dons et de greffes d’organes et de tissus</t>
  </si>
  <si>
    <t>Programmes de santé communautaire</t>
  </si>
  <si>
    <t>Prévention des maladies, des traumatismes et des dépendances</t>
  </si>
  <si>
    <t>Traumatismes crâniens</t>
  </si>
  <si>
    <t>Initiatives pour la qualité des services de santé</t>
  </si>
  <si>
    <t>Gestion de l'information sur le système de santé</t>
  </si>
  <si>
    <t>Programme de subventions aux résidents du Nord de l'Ontario pour frais de transport à des fins médicales</t>
  </si>
  <si>
    <t>Projets visant les petits hôpitaux</t>
  </si>
  <si>
    <t>Établissements de santé autonomes</t>
  </si>
  <si>
    <t>Fonds pour l'équipement médical et diagnostique</t>
  </si>
  <si>
    <t>Programmes pour la qualité des services de santé</t>
  </si>
  <si>
    <t>Programme des services aux régions insuffisamment desservies</t>
  </si>
  <si>
    <t>Programme de recherche appliquée fondée sur des données probantes sur la santé</t>
  </si>
  <si>
    <t>Solutions numériques pour la santé - immobilisations</t>
  </si>
  <si>
    <t>Programmes des établissements de services de santé intégrés</t>
  </si>
  <si>
    <t>Fonctionnement des établissements connexes</t>
  </si>
  <si>
    <t>Ontario sans fumée</t>
  </si>
  <si>
    <t>Prévention de la tuberculose</t>
  </si>
  <si>
    <t>Programmes pour la main-d’œuvre dans le domaine de la santé</t>
  </si>
  <si>
    <t>Programme de gestion de la qualité - services de laboratoire</t>
  </si>
  <si>
    <t>Subventions tenant lieu d'impôt aux municipalités - hôpitaux</t>
  </si>
  <si>
    <t>Stratégie de prévention des maladies</t>
  </si>
  <si>
    <t>Laboratoires de santé publique - immobilisations</t>
  </si>
  <si>
    <t>Lutte contre les maladies transmissibles sexuellement</t>
  </si>
  <si>
    <t>Subventions tenant lieu d'impôt aux municipalités - hôpitaux psychiatriques spécialisés</t>
  </si>
  <si>
    <t>MIPSTC</t>
  </si>
  <si>
    <t>Ministère des Industries du patrimoine, du sport, du tourisme et de la culture (MIPSTC)</t>
  </si>
  <si>
    <t>Crédit d'impôt de l'Ontario pour les services de production</t>
  </si>
  <si>
    <t>Crédit d'impôt pour la production cinématographique et télévisuelle ontarienne</t>
  </si>
  <si>
    <t>Relance et soutien du tourisme</t>
  </si>
  <si>
    <t>Fondation Trillium de l'Ontario</t>
  </si>
  <si>
    <t>Crédit d'impôt de l'Ontario pour les produits multimédias interactifs numériques</t>
  </si>
  <si>
    <t>Conseil des arts de l'Ontario</t>
  </si>
  <si>
    <t>Crédit d'impôt de l'Ontario pour les effets spéciaux et l'animation informatiques</t>
  </si>
  <si>
    <t>Société du Partenariat ontarien de marketing touristique</t>
  </si>
  <si>
    <t>Société de développement de l'industrie des médias de l'Ontario</t>
  </si>
  <si>
    <t>Musée royal de l'Ontario</t>
  </si>
  <si>
    <t>Soutien au secteur des bibliothèques</t>
  </si>
  <si>
    <t>Réparations et rénovations - immobilisations</t>
  </si>
  <si>
    <t>Loisirs actifs</t>
  </si>
  <si>
    <t>Musée des beaux-arts de l'Ontario</t>
  </si>
  <si>
    <t>Subventions pour les régions touristiques</t>
  </si>
  <si>
    <t>Subventions à l’appui du Programme de sollicitation et de soutien pour les événements et les festivals</t>
  </si>
  <si>
    <t>Centre des sciences de l'Ontario</t>
  </si>
  <si>
    <t>Commission des parcs du Saint-Laurent</t>
  </si>
  <si>
    <t>Fonds ontarien d’investissement dans l’industrie de la musique</t>
  </si>
  <si>
    <t>Paiement de transfert concernant l’Initiative relative au patrimoine</t>
  </si>
  <si>
    <t>Science Nord</t>
  </si>
  <si>
    <t>Soutien au secteur du patrimoine</t>
  </si>
  <si>
    <t>Crédits d'impôt de l'Ontario pour les maisons d'édition</t>
  </si>
  <si>
    <t>Jardins botaniques royaux</t>
  </si>
  <si>
    <t>Fiducie du patrimoine ontarien</t>
  </si>
  <si>
    <t>Collection McMichael d'art canadien</t>
  </si>
  <si>
    <t>Soutien au secteur des organismes et des attractions</t>
  </si>
  <si>
    <t>Service des bibliothèques de l'Ontario</t>
  </si>
  <si>
    <t>Subventions pour la culture</t>
  </si>
  <si>
    <t>Soutien au secteur des arts</t>
  </si>
  <si>
    <t>Société d'exploitation de la Place de l'Ontario</t>
  </si>
  <si>
    <t>Subvention à l'appui du développement des investissements touristiques</t>
  </si>
  <si>
    <t>Bureau du renouvellement et de la mise en œuvre</t>
  </si>
  <si>
    <t>Programme Expérience Été</t>
  </si>
  <si>
    <t>Programmes de loisirs</t>
  </si>
  <si>
    <t>Subvention de l'Ontario pour les organismes confessionnels et culturels</t>
  </si>
  <si>
    <t>MAA</t>
  </si>
  <si>
    <t>Ministère des Affaires autochtones (MAA)</t>
  </si>
  <si>
    <t>Soutien - lieux de sépulture des pensionnats autochtones</t>
  </si>
  <si>
    <t>Fonds de développement économique pour les Autochtones</t>
  </si>
  <si>
    <t>Fonds pour les nouvelles relations</t>
  </si>
  <si>
    <t>Soutien au fonds de négociations communautaires</t>
  </si>
  <si>
    <t>Fonds pour la participation à l'élaboration des politiques</t>
  </si>
  <si>
    <t>Programme de subventions d’immobilisations de la communauté autochtone</t>
  </si>
  <si>
    <t>Fonds de participation</t>
  </si>
  <si>
    <t>Fonds de développement économique des Métis</t>
  </si>
  <si>
    <t>Fonds pour les organisations autochtones représentatives de l'Ontario</t>
  </si>
  <si>
    <r>
      <t>Fonds pour cas d'invalidité dus au mercure – fiduciaire,</t>
    </r>
    <r>
      <rPr>
        <i/>
        <sz val="9"/>
        <color theme="1"/>
        <rFont val="Arial"/>
        <family val="2"/>
      </rPr>
      <t xml:space="preserve"> Loi de 1986 sur la convention de règlement relative à la contamination par le mercure du réseau hydrographique English-Wabigoon</t>
    </r>
  </si>
  <si>
    <t>Règlement des revendications territoriales</t>
  </si>
  <si>
    <t>Règlements négociés</t>
  </si>
  <si>
    <t>Règlements négociés - immobilisations</t>
  </si>
  <si>
    <t>Fonds pour cas d'invalidité dus au mercure – administration</t>
  </si>
  <si>
    <t>INF</t>
  </si>
  <si>
    <t>Ministère de l'Infrastructure (INF)</t>
  </si>
  <si>
    <t>Infrastructure des réseaux cellulaire et à large bande</t>
  </si>
  <si>
    <t>Infrastructure municipale</t>
  </si>
  <si>
    <t>Infrastructures communautaires, culturelles et récréatives (contributions fédérales)</t>
  </si>
  <si>
    <t>Infrastructure verte (contributions fédérales)</t>
  </si>
  <si>
    <t>PIIC - volet Résilience à la COVID-19 (contribution fédérale)</t>
  </si>
  <si>
    <t>Infrastructures communautaires, culturelles et récréatives (contributions provinciales)</t>
  </si>
  <si>
    <t>Priorités locales en matière d'infrastructure - Fonds pour les priorités stratégiques et l'infrastructure</t>
  </si>
  <si>
    <t>Infrastructures des collectivités rurales et nordiques - contribution fédérale</t>
  </si>
  <si>
    <t>Infrastructure verte (contributions provinciales)</t>
  </si>
  <si>
    <t>Infrastructures des collectivités rurales et nordiques - contribution provinciale</t>
  </si>
  <si>
    <t>PIIC - volet Résilience à la COVID-19 (contribution provinciale)</t>
  </si>
  <si>
    <t>Revitalisation du secteur riverain de Toronto</t>
  </si>
  <si>
    <t>Programmes fédéraux-provinciaux d'infrastructure - contributions fédérales</t>
  </si>
  <si>
    <t>Programmes fédéraux-provinciaux d'infrastructure - contributions provinciales</t>
  </si>
  <si>
    <t>Initiative d'investissement dans l'infrastructure municipale</t>
  </si>
  <si>
    <t>Fonds pour l'eau potable et le traitement des eaux usées - contributions fédérales</t>
  </si>
  <si>
    <t>Fonds pour l'eau potable et le traitement des eaux usées - contributions provinciales</t>
  </si>
  <si>
    <t>Gestion des biens</t>
  </si>
  <si>
    <t>Infrastructure communautaire - bonification d'intérêts</t>
  </si>
  <si>
    <t>MTFDC</t>
  </si>
  <si>
    <t>Ministère du Travail, de la Formation et du Développement des compétences (MTFDC)</t>
  </si>
  <si>
    <t>Paiement de transfert relatif au crédit d'impôt de l'Ontario pour la formation</t>
  </si>
  <si>
    <t>Associations en santé et sécurité</t>
  </si>
  <si>
    <t>Crédit d'impôt de l'Ontario pour l'éducation coopérative</t>
  </si>
  <si>
    <t>Paiement de transfert concernant l’établissement et l’intégration</t>
  </si>
  <si>
    <t>Prestation ontarienne pour la protection du revenu des travailleurs en raison de la COVID-19</t>
  </si>
  <si>
    <t>Subvention d'immobilisations pour les agences de formation par l'apprentissage</t>
  </si>
  <si>
    <t>Fonds pour le développement des compétences</t>
  </si>
  <si>
    <t>Recherche en matière de prévention</t>
  </si>
  <si>
    <t>Subventions aux programmes de prévention</t>
  </si>
  <si>
    <t>Associations en santé et sécurité - immobilisations</t>
  </si>
  <si>
    <t>Subventions à l'Institut de radioprotection du Canada</t>
  </si>
  <si>
    <t>Subventions pour la promotion de l'amélioration des pratiques d'emploi</t>
  </si>
  <si>
    <t>Subventions pour la promotion de l'amélioration des pratiques de santé et sécurité</t>
  </si>
  <si>
    <t>Lieutenant-gouverneur</t>
  </si>
  <si>
    <t>Bureau du lieutenant-gouverneur</t>
  </si>
  <si>
    <t>MSLD</t>
  </si>
  <si>
    <t>Ministère des Soins de longue durée (MSLD)</t>
  </si>
  <si>
    <t>Foyers de soins de longue durée - fonctionnement</t>
  </si>
  <si>
    <t>Foyers de soins de longue durée - aménagement</t>
  </si>
  <si>
    <t>Foyers de soins de longue durée - immobilisations</t>
  </si>
  <si>
    <t>Autres programmess</t>
  </si>
  <si>
    <t>MAML</t>
  </si>
  <si>
    <t>Ministère des Affaires municipales et du Logement (MAML)+C419:C434C419:C433C434C419:C43C419:C435</t>
  </si>
  <si>
    <t>Programmes relatifs à l'itinérance</t>
  </si>
  <si>
    <t>Programmes relatifs au logement communautaire</t>
  </si>
  <si>
    <t>Programmes de la Stratégie nationale sur le logement - immobilisations</t>
  </si>
  <si>
    <t>Programmes de la Stratégie nationale sur le logement</t>
  </si>
  <si>
    <r>
      <t>Paiements en vertu de la</t>
    </r>
    <r>
      <rPr>
        <i/>
        <sz val="9"/>
        <color theme="1"/>
        <rFont val="Arial"/>
        <family val="2"/>
      </rPr>
      <t xml:space="preserve"> Loi sur les subventions tenant lieu d'impôt aux municipalités</t>
    </r>
  </si>
  <si>
    <t>Programmes relatifs à l'itinérance - immobilisations</t>
  </si>
  <si>
    <t>Fonds pour la simplification du processus d’approbation des demandes d’aménagement</t>
  </si>
  <si>
    <t>Programme pour la modernisation au niveau municipal</t>
  </si>
  <si>
    <t>Programmes relatifs au logement communautaire - immobilisations</t>
  </si>
  <si>
    <r>
      <t xml:space="preserve">Impôts sur les propriétés provinciales louées en vertu de la </t>
    </r>
    <r>
      <rPr>
        <i/>
        <sz val="9"/>
        <color theme="1"/>
        <rFont val="Arial"/>
        <family val="2"/>
      </rPr>
      <t>Loi sur les subventions tenant lieu d'impôt aux municipalités</t>
    </r>
  </si>
  <si>
    <t>Initiatives relatives aux Autochtones et au logement communautaire</t>
  </si>
  <si>
    <t>Aide au Conseil de la zone de développement de Moosonee</t>
  </si>
  <si>
    <t>Aide aux conseils d'aménagement</t>
  </si>
  <si>
    <t>Projets prioritaires pour les municipalités et les organisations municipales - immobilisations</t>
  </si>
  <si>
    <t>Programme d'aide aux sinistrés pour la reprise après une catastrophe</t>
  </si>
  <si>
    <t>Programme d'aide aux municipalités pour la reprise après une catastrophe - immobilisations</t>
  </si>
  <si>
    <t>Projets prioritaires pour les municipalités et les organisations municipales</t>
  </si>
  <si>
    <t>Programme d'aide aux municipalités pour la reprise après une catastrophe</t>
  </si>
  <si>
    <t>Terres provinciales - location</t>
  </si>
  <si>
    <t>Terres provinciales - vente</t>
  </si>
  <si>
    <t>Programme ontarien de secours aux sinistrés - municipalités</t>
  </si>
  <si>
    <t>DNMRNF</t>
  </si>
  <si>
    <t>Ministère du Développement du Nord, des Mines, des Richesses naturelles et des Forêts (DNMRNF)</t>
  </si>
  <si>
    <t>Programme Avantage énergétique pour le Nord</t>
  </si>
  <si>
    <t>Fonds du patrimoine du Nord de l'Ontario</t>
  </si>
  <si>
    <t>Développement économique pour les Autochtones</t>
  </si>
  <si>
    <t>Fonds du patrimoine du Nord de l'Ontario - immobilisations</t>
  </si>
  <si>
    <t>Partage des recettes liées à l’exploitation des ressources minières</t>
  </si>
  <si>
    <t>Partage des recettes liées à l’exploitation des ressources forestières</t>
  </si>
  <si>
    <t>Fonds de soutien à l'exploitation des richesses naturelles dans le Nord de l'Ontario</t>
  </si>
  <si>
    <t>Initiatives pour le secteur forestier</t>
  </si>
  <si>
    <t>Crédit d'impôt pour actions accréditives ciblées</t>
  </si>
  <si>
    <t>Programmes de soutien aux opérations régionales</t>
  </si>
  <si>
    <t>Programme ontarien d'aide aux petites sociétés d'exploration minière</t>
  </si>
  <si>
    <t>Programme des routes d'hiver</t>
  </si>
  <si>
    <t>Accès à large bande pour Matawa</t>
  </si>
  <si>
    <t>Infrastructure des offices de protection de la nature</t>
  </si>
  <si>
    <t>Paiements tenant lieu d'impôts municipaux</t>
  </si>
  <si>
    <t>Soutien à l'exploitation de la région des lacs expérimentaux</t>
  </si>
  <si>
    <t>Fonds pour l'innovation relative aux minéraux critiques</t>
  </si>
  <si>
    <t>Renouvellement de l'infrastructure ferroviaire</t>
  </si>
  <si>
    <t>Politiques relatives aux richesses naturelles et intendance des ressources</t>
  </si>
  <si>
    <t>Programme du Grand Nord</t>
  </si>
  <si>
    <t>Développement économique</t>
  </si>
  <si>
    <t>Services communautaires</t>
  </si>
  <si>
    <t>Services provinciaux - intendance des ressources</t>
  </si>
  <si>
    <t>Programmes d’emploi des jeunes</t>
  </si>
  <si>
    <t>Protection du poisson et de la faune - intendance des ressources</t>
  </si>
  <si>
    <t>Initiative ontarienne Collectivités Intelli-feu</t>
  </si>
  <si>
    <t>Rentes et primes versées aux Indiens en vertu du Traité numéro 9</t>
  </si>
  <si>
    <t>Exploitation des minéraux et investissement</t>
  </si>
  <si>
    <t>Cartographie des ressources géologiques de l'Ontario</t>
  </si>
  <si>
    <t>Rapports sur les activités minières en Ontario</t>
  </si>
  <si>
    <t>Intendance des services provinciaux</t>
  </si>
  <si>
    <r>
      <t xml:space="preserve">Fonds de reboisement, </t>
    </r>
    <r>
      <rPr>
        <i/>
        <sz val="9"/>
        <color theme="1"/>
        <rFont val="Arial"/>
        <family val="2"/>
      </rPr>
      <t>Loi de 1994 sur la durabilité des forêts de la Couronne</t>
    </r>
  </si>
  <si>
    <t>Cession de biens immobiliers à une valeur inférieure à celle du marché</t>
  </si>
  <si>
    <t>Institut de la fourrure du Canada</t>
  </si>
  <si>
    <t>Subventions de fonctionnement aux offices de protection de la nature</t>
  </si>
  <si>
    <t>Mise en valeur des ressources des Premières nations</t>
  </si>
  <si>
    <t>Centre de gestion des espèces envahissantes</t>
  </si>
  <si>
    <t>Politiques - intendance des ressources</t>
  </si>
  <si>
    <t>Opérations régionales - intendance des ressources</t>
  </si>
  <si>
    <t>Partage des recettes liées à l’exploitation des ressources</t>
  </si>
  <si>
    <t>Initiatives de réduction des gaz à effet de serre - Projet relatif à la construction massive en bois</t>
  </si>
  <si>
    <t>Opérations régionales - intendance des ressources (immobilisations)</t>
  </si>
  <si>
    <t>Premier ministre</t>
  </si>
  <si>
    <t>Cabinet du premier ministre</t>
  </si>
  <si>
    <t>Ministère des Services aux aînés et de l’Accessibilité (MSAA)</t>
  </si>
  <si>
    <t>Crédit d’impôt aux aînés pour la sécurité à domicile</t>
  </si>
  <si>
    <t>Programme d'adaptation des habitations et des véhicules</t>
  </si>
  <si>
    <t>Accessibilité - paiement de transfert</t>
  </si>
  <si>
    <t>Paiement de transfert, Affaires des personnes âgées</t>
  </si>
  <si>
    <t>Crédit d'impôt de l'Ontario pour les soins à domicile à l'intention des aînés</t>
  </si>
  <si>
    <t>Ministère du Solliciteur général (SOLGEN)</t>
  </si>
  <si>
    <t>Sécurité des tribunaux</t>
  </si>
  <si>
    <t>Subvention pour la sécurité communautaire et les services policiers</t>
  </si>
  <si>
    <t>Services 9-1-1 de prochaine génération</t>
  </si>
  <si>
    <t>Entente fédérale-provinciale sur les services policiers des Premières Nations</t>
  </si>
  <si>
    <t>Subventions diverses - services policiers</t>
  </si>
  <si>
    <t>Services à la clientèle en résidences communautaires ou résidences externes</t>
  </si>
  <si>
    <t>Ententes fédérales-provinciales sur les services policiers des Premières Nations</t>
  </si>
  <si>
    <t>Fonds pour les agents des Premières Nations</t>
  </si>
  <si>
    <t>Programmes de réadaptation des délinquants</t>
  </si>
  <si>
    <t>Subvention pour la sécurité-incendie</t>
  </si>
  <si>
    <t>Subventions pour les programmes municipaux RIDE</t>
  </si>
  <si>
    <t>Équipement des services policiers</t>
  </si>
  <si>
    <t>Subvention pour des collectivités sûres et dynamiques</t>
  </si>
  <si>
    <t>Subventions pour les services judiciaires</t>
  </si>
  <si>
    <t>Programme de travail communautaire</t>
  </si>
  <si>
    <t>Financement des enquêtes municipales sur les crimes haineux et l'extrémisme</t>
  </si>
  <si>
    <t>Programme de sensibilisation à la violence</t>
  </si>
  <si>
    <t>Subventions diverses - services administratifs</t>
  </si>
  <si>
    <t>Aide à la réinsertion sociale des détenus</t>
  </si>
  <si>
    <t>Allocation exceptionnelle aux détenus atteints d'un handicap permanent</t>
  </si>
  <si>
    <t>Subventions pour les opérations d'urgence</t>
  </si>
  <si>
    <t>Subventions tenant lieu d'impôt aux municipalités</t>
  </si>
  <si>
    <t>Ministère des Transports (MTO)</t>
  </si>
  <si>
    <t>Metrolinx (immobilisations)</t>
  </si>
  <si>
    <t>Transports en commun des municipalités (immobilisations)</t>
  </si>
  <si>
    <t>Subventions de fonctionnement de Metrolinx</t>
  </si>
  <si>
    <t>Transports en commun des municipalités (fonctionnement)</t>
  </si>
  <si>
    <r>
      <t xml:space="preserve">Financement des transports en commun municipaux, </t>
    </r>
    <r>
      <rPr>
        <i/>
        <sz val="9"/>
        <color theme="1"/>
        <rFont val="Arial"/>
        <family val="2"/>
      </rPr>
      <t>Loi réservant des fonds aux transports en commun</t>
    </r>
  </si>
  <si>
    <t>Commission de transport Ontario Northland - immobilisations</t>
  </si>
  <si>
    <t>Commission de transport Ontario Northland</t>
  </si>
  <si>
    <t>Travaux sur les actifs de tiers dans le cadre des projets routiers</t>
  </si>
  <si>
    <t>Électrification des transports</t>
  </si>
  <si>
    <t>Routes de raccordement</t>
  </si>
  <si>
    <t>Société de transport d’Owen Sound - immobilisations</t>
  </si>
  <si>
    <t>Fonds de transition</t>
  </si>
  <si>
    <t>Projets municipaux liés à l'autoroute 407</t>
  </si>
  <si>
    <t>Premières Nations</t>
  </si>
  <si>
    <t>Société de transport d’Owen Sound</t>
  </si>
  <si>
    <t>Traversiers municipaux</t>
  </si>
  <si>
    <t>Crédit d'impôt de l'Ontario aux personnes âgées pour le transport en commun</t>
  </si>
  <si>
    <t>Subventions pour la participation et la sensibilisation</t>
  </si>
  <si>
    <t>Subventions pour la sécurité publique</t>
  </si>
  <si>
    <t>Subventions de recherche</t>
  </si>
  <si>
    <t>Fonds pour les programmes relatifs aux transports</t>
  </si>
  <si>
    <t>Programme de subventions pour les transports communautaires</t>
  </si>
  <si>
    <t xml:space="preserve">Transport actif </t>
  </si>
  <si>
    <t>Routes et cession immobilière</t>
  </si>
  <si>
    <t>Projet pilote de lignes directrices de Transports Canada concernant l’installation de ceintures de sécurité dans certains autobus scolaires</t>
  </si>
  <si>
    <t>Améliorations municipales et environnementales</t>
  </si>
  <si>
    <t>SCT</t>
  </si>
  <si>
    <t>Secrétariat du Conseil du Trésor (SCT)</t>
  </si>
  <si>
    <t>Subventions à l’appui des pratiques efficaces en matière de gestion financière et de gestion des risques</t>
  </si>
  <si>
    <t>Club du quart de siècle</t>
  </si>
  <si>
    <t>Fonds non répartis</t>
  </si>
  <si>
    <t>Fonds de prévoyance</t>
  </si>
  <si>
    <t>Intérêt sur la dette</t>
  </si>
  <si>
    <t>ISD</t>
  </si>
  <si>
    <t>Intérêt sur la dette (ISD)</t>
  </si>
  <si>
    <t>Source : Analyse par le BRF de l’information fournie par le Secrétariat du Conseil du Trésor.</t>
  </si>
  <si>
    <t>Ministère des Collèges et Universités (MCU)</t>
  </si>
  <si>
    <t xml:space="preserve">Nota : Reflète les dépenses consignées dans le Système intégré de gestion de l'information financière (SIGIF) en date du 31 décembre 2022. Les chiffres ne sont pas audités, les chiffres définitifs n'étant pas audités avant la publication des Comptes publics de l'Ontatio après la fin de l'exercice. Les chiffres excluent certains actifs et certaines dépenses additionnelles des organismes du secteur parapublic qui relèvent de la province (hôpitaux, conseils scolaires et collèges), des organismes du gouvernement provincial et des bureaux de l'Assemblée législative.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</si>
</sst>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_-;\-* #,##0_-;_-* &quot;-&quot;??_-;_-@_-"/>
    <numFmt numFmtId="166" formatCode="0.0%"/>
    <numFmt numFmtId="168" formatCode="#,##0_ ;[Red]\-#,##0\ "/>
    <numFmt numFmtId="179" formatCode="_(* #,##0_);_(* \(#,##0\);_(* &quot;-&quot;??_);_(@_)"/>
    <numFmt numFmtId="180" formatCode="0.0&quot; &quot;%"/>
  </numFmts>
  <fonts count="8" x14ac:knownFonts="1">
    <font>
      <sz val="11"/>
      <color theme="1"/>
      <name val="Calibri"/>
      <family val="2"/>
      <scheme val="minor"/>
    </font>
    <font>
      <sz val="11"/>
      <color theme="1"/>
      <name val="Calibri"/>
      <family val="2"/>
      <scheme val="minor"/>
    </font>
    <font>
      <sz val="9"/>
      <color theme="1"/>
      <name val="Arial"/>
      <family val="2"/>
    </font>
    <font>
      <sz val="8"/>
      <color theme="1"/>
      <name val="Arial"/>
      <family val="2"/>
    </font>
    <font>
      <b/>
      <sz val="9"/>
      <color theme="1"/>
      <name val="Arial"/>
      <family val="2"/>
    </font>
    <font>
      <b/>
      <sz val="9"/>
      <color theme="0"/>
      <name val="Arial"/>
      <family val="2"/>
    </font>
    <font>
      <b/>
      <sz val="19"/>
      <color theme="1"/>
      <name val="Arial"/>
      <family val="2"/>
    </font>
    <font>
      <i/>
      <sz val="9"/>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4"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30">
    <xf numFmtId="0" fontId="0" fillId="0" borderId="0" xfId="0"/>
    <xf numFmtId="0" fontId="2" fillId="0" borderId="0" xfId="0" applyFont="1"/>
    <xf numFmtId="0" fontId="3" fillId="0" borderId="0" xfId="0" applyFont="1" applyAlignment="1">
      <alignment vertical="center"/>
    </xf>
    <xf numFmtId="0" fontId="2" fillId="0" borderId="1" xfId="0" applyFont="1" applyBorder="1"/>
    <xf numFmtId="0" fontId="4" fillId="2" borderId="1" xfId="0" applyFont="1" applyFill="1" applyBorder="1"/>
    <xf numFmtId="0" fontId="2" fillId="2" borderId="1" xfId="0" applyFont="1" applyFill="1" applyBorder="1"/>
    <xf numFmtId="0" fontId="4" fillId="0" borderId="1" xfId="0" applyFont="1" applyBorder="1"/>
    <xf numFmtId="165" fontId="5" fillId="3" borderId="0" xfId="4" applyNumberFormat="1" applyFont="1" applyFill="1" applyAlignment="1">
      <alignment horizontal="center" vertical="center" wrapText="1"/>
    </xf>
    <xf numFmtId="0" fontId="5" fillId="3" borderId="0" xfId="0" applyFont="1" applyFill="1" applyAlignment="1">
      <alignment vertical="center" wrapText="1"/>
    </xf>
    <xf numFmtId="168" fontId="2" fillId="2" borderId="1" xfId="1" applyNumberFormat="1" applyFont="1" applyFill="1" applyBorder="1"/>
    <xf numFmtId="168" fontId="2" fillId="0" borderId="1" xfId="1" applyNumberFormat="1" applyFont="1" applyBorder="1"/>
    <xf numFmtId="168" fontId="4" fillId="0" borderId="1" xfId="1" applyNumberFormat="1" applyFont="1" applyBorder="1"/>
    <xf numFmtId="168" fontId="2" fillId="0" borderId="0" xfId="1" applyNumberFormat="1" applyFont="1"/>
    <xf numFmtId="166" fontId="2" fillId="2" borderId="1" xfId="0" applyNumberFormat="1" applyFont="1" applyFill="1" applyBorder="1"/>
    <xf numFmtId="166" fontId="0" fillId="0" borderId="0" xfId="2" applyNumberFormat="1" applyFont="1"/>
    <xf numFmtId="38" fontId="4" fillId="0" borderId="1" xfId="1" applyNumberFormat="1" applyFont="1" applyBorder="1"/>
    <xf numFmtId="38" fontId="2" fillId="0" borderId="1" xfId="1" applyNumberFormat="1" applyFont="1" applyBorder="1"/>
    <xf numFmtId="168" fontId="2" fillId="0" borderId="1" xfId="1" applyNumberFormat="1" applyFont="1" applyFill="1" applyBorder="1"/>
    <xf numFmtId="168" fontId="4" fillId="0" borderId="1" xfId="1" applyNumberFormat="1" applyFont="1" applyFill="1" applyBorder="1"/>
    <xf numFmtId="179" fontId="5" fillId="3" borderId="0" xfId="3" applyNumberFormat="1" applyFont="1" applyFill="1" applyBorder="1" applyAlignment="1">
      <alignment horizontal="center" vertical="center" wrapText="1"/>
    </xf>
    <xf numFmtId="0" fontId="2" fillId="4" borderId="1" xfId="0" applyFont="1" applyFill="1" applyBorder="1"/>
    <xf numFmtId="0" fontId="2" fillId="0" borderId="1" xfId="0" applyFont="1" applyBorder="1" applyAlignment="1">
      <alignment wrapText="1"/>
    </xf>
    <xf numFmtId="180" fontId="2" fillId="0" borderId="1" xfId="2" applyNumberFormat="1" applyFont="1" applyBorder="1"/>
    <xf numFmtId="180" fontId="4" fillId="0" borderId="1" xfId="2" applyNumberFormat="1" applyFont="1" applyBorder="1"/>
    <xf numFmtId="180" fontId="2" fillId="2" borderId="1" xfId="2" applyNumberFormat="1" applyFont="1" applyFill="1" applyBorder="1"/>
    <xf numFmtId="180" fontId="2" fillId="0" borderId="1" xfId="2" applyNumberFormat="1" applyFont="1" applyFill="1" applyBorder="1"/>
    <xf numFmtId="180" fontId="4" fillId="0" borderId="1" xfId="2" applyNumberFormat="1" applyFont="1" applyFill="1" applyBorder="1"/>
    <xf numFmtId="0" fontId="6" fillId="0" borderId="0" xfId="0" applyFont="1" applyAlignment="1">
      <alignment horizontal="left" vertical="center"/>
    </xf>
    <xf numFmtId="0" fontId="3" fillId="0" borderId="0" xfId="0" applyFont="1" applyAlignment="1">
      <alignment vertical="center" wrapText="1"/>
    </xf>
    <xf numFmtId="0" fontId="0" fillId="0" borderId="0" xfId="0" applyAlignment="1">
      <alignment wrapText="1"/>
    </xf>
  </cellXfs>
  <cellStyles count="5">
    <cellStyle name="Comma" xfId="1" builtinId="3"/>
    <cellStyle name="Comma 2" xfId="3" xr:uid="{AF6E0447-234D-499D-A1E4-98D6628C9CEF}"/>
    <cellStyle name="Comma 3" xfId="4" xr:uid="{D602BBA4-C2AA-4161-8BC6-33E5E9F6F3C2}"/>
    <cellStyle name="Normal" xfId="0" builtinId="0"/>
    <cellStyle name="Percent" xfId="2" builtinId="5"/>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1123075</xdr:colOff>
      <xdr:row>0</xdr:row>
      <xdr:rowOff>106793</xdr:rowOff>
    </xdr:from>
    <xdr:ext cx="1741454" cy="398996"/>
    <xdr:pic>
      <xdr:nvPicPr>
        <xdr:cNvPr id="2" name="Picture 3">
          <a:extLst>
            <a:ext uri="{FF2B5EF4-FFF2-40B4-BE49-F238E27FC236}">
              <a16:creationId xmlns:a16="http://schemas.microsoft.com/office/drawing/2014/main" id="{B24BDDB2-29B7-4C96-B5AC-432DF6645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813242" y="106793"/>
          <a:ext cx="1741454" cy="398996"/>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9F5B-A869-4583-8644-1D70AB1E834E}">
  <dimension ref="A1:N578"/>
  <sheetViews>
    <sheetView tabSelected="1" topLeftCell="G1" zoomScale="120" zoomScaleNormal="120" workbookViewId="0">
      <pane ySplit="3" topLeftCell="A16" activePane="bottomLeft" state="frozen"/>
      <selection pane="bottomLeft" activeCell="A578" sqref="A578"/>
    </sheetView>
  </sheetViews>
  <sheetFormatPr baseColWidth="10" defaultColWidth="8.6640625" defaultRowHeight="15" x14ac:dyDescent="0.2"/>
  <cols>
    <col min="1" max="1" width="15.33203125" customWidth="1"/>
    <col min="2" max="2" width="16.33203125" customWidth="1"/>
    <col min="3" max="3" width="49.1640625" customWidth="1"/>
    <col min="4" max="12" width="20.5" style="12" customWidth="1"/>
    <col min="13" max="13" width="20.5" style="1" customWidth="1"/>
    <col min="14" max="14" width="12" bestFit="1" customWidth="1"/>
    <col min="15" max="17" width="11.83203125" bestFit="1" customWidth="1"/>
  </cols>
  <sheetData>
    <row r="1" spans="1:13" ht="21" customHeight="1" x14ac:dyDescent="0.2">
      <c r="A1" s="27" t="s">
        <v>12</v>
      </c>
      <c r="B1" s="27"/>
      <c r="C1" s="27"/>
      <c r="D1" s="27"/>
      <c r="E1" s="27"/>
      <c r="F1" s="27"/>
      <c r="G1" s="27"/>
      <c r="H1" s="27"/>
      <c r="I1" s="27"/>
      <c r="J1" s="27"/>
      <c r="K1" s="27"/>
      <c r="L1" s="27"/>
      <c r="M1" s="27"/>
    </row>
    <row r="2" spans="1:13" ht="25.5" customHeight="1" x14ac:dyDescent="0.2">
      <c r="A2" s="27"/>
      <c r="B2" s="27"/>
      <c r="C2" s="27"/>
      <c r="D2" s="27"/>
      <c r="E2" s="27"/>
      <c r="F2" s="27"/>
      <c r="G2" s="27"/>
      <c r="H2" s="27"/>
      <c r="I2" s="27"/>
      <c r="J2" s="27"/>
      <c r="K2" s="27"/>
      <c r="L2" s="27"/>
      <c r="M2" s="27"/>
    </row>
    <row r="3" spans="1:13" ht="57" customHeight="1" x14ac:dyDescent="0.2">
      <c r="A3" s="8" t="s">
        <v>13</v>
      </c>
      <c r="B3" s="8" t="s">
        <v>14</v>
      </c>
      <c r="C3" s="8" t="s">
        <v>15</v>
      </c>
      <c r="D3" s="19" t="s">
        <v>16</v>
      </c>
      <c r="E3" s="19" t="s">
        <v>17</v>
      </c>
      <c r="F3" s="19" t="s">
        <v>18</v>
      </c>
      <c r="G3" s="19" t="s">
        <v>19</v>
      </c>
      <c r="H3" s="19" t="s">
        <v>20</v>
      </c>
      <c r="I3" s="19" t="s">
        <v>21</v>
      </c>
      <c r="J3" s="19" t="s">
        <v>22</v>
      </c>
      <c r="K3" s="19" t="s">
        <v>23</v>
      </c>
      <c r="L3" s="19" t="s">
        <v>24</v>
      </c>
      <c r="M3" s="7" t="s">
        <v>25</v>
      </c>
    </row>
    <row r="4" spans="1:13" x14ac:dyDescent="0.2">
      <c r="A4" s="5" t="s">
        <v>26</v>
      </c>
      <c r="B4" s="5" t="s">
        <v>27</v>
      </c>
      <c r="C4" s="4" t="s">
        <v>59</v>
      </c>
      <c r="D4" s="9"/>
      <c r="E4" s="9"/>
      <c r="F4" s="9"/>
      <c r="G4" s="9"/>
      <c r="H4" s="9"/>
      <c r="I4" s="9"/>
      <c r="J4" s="9"/>
      <c r="K4" s="9"/>
      <c r="L4" s="9"/>
      <c r="M4" s="13"/>
    </row>
    <row r="5" spans="1:13" x14ac:dyDescent="0.2">
      <c r="A5" s="3" t="s">
        <v>26</v>
      </c>
      <c r="B5" s="3" t="s">
        <v>27</v>
      </c>
      <c r="C5" s="3" t="s">
        <v>28</v>
      </c>
      <c r="D5" s="10">
        <v>151590000</v>
      </c>
      <c r="E5" s="10">
        <v>0</v>
      </c>
      <c r="F5" s="10">
        <v>0</v>
      </c>
      <c r="G5" s="10">
        <v>0</v>
      </c>
      <c r="H5" s="10">
        <v>151590000</v>
      </c>
      <c r="I5" s="10">
        <v>33400996.609999999</v>
      </c>
      <c r="J5" s="10">
        <v>70693471.230000004</v>
      </c>
      <c r="K5" s="10">
        <v>16758281.939999998</v>
      </c>
      <c r="L5" s="10">
        <v>120852749.78</v>
      </c>
      <c r="M5" s="22">
        <v>0.79723431479649054</v>
      </c>
    </row>
    <row r="6" spans="1:13" x14ac:dyDescent="0.2">
      <c r="A6" s="3" t="s">
        <v>26</v>
      </c>
      <c r="B6" s="3" t="s">
        <v>27</v>
      </c>
      <c r="C6" s="3" t="s">
        <v>29</v>
      </c>
      <c r="D6" s="10">
        <v>66100000</v>
      </c>
      <c r="E6" s="10">
        <v>0</v>
      </c>
      <c r="F6" s="10">
        <v>0</v>
      </c>
      <c r="G6" s="10">
        <v>0</v>
      </c>
      <c r="H6" s="10">
        <v>66100000</v>
      </c>
      <c r="I6" s="10">
        <v>16525000</v>
      </c>
      <c r="J6" s="10">
        <v>16525000</v>
      </c>
      <c r="K6" s="10">
        <v>16525000</v>
      </c>
      <c r="L6" s="10">
        <v>49575000</v>
      </c>
      <c r="M6" s="22">
        <v>0.75</v>
      </c>
    </row>
    <row r="7" spans="1:13" x14ac:dyDescent="0.2">
      <c r="A7" s="3" t="s">
        <v>26</v>
      </c>
      <c r="B7" s="3" t="s">
        <v>27</v>
      </c>
      <c r="C7" s="3" t="s">
        <v>30</v>
      </c>
      <c r="D7" s="10">
        <v>45469500</v>
      </c>
      <c r="E7" s="10">
        <v>0</v>
      </c>
      <c r="F7" s="10">
        <v>0</v>
      </c>
      <c r="G7" s="10">
        <v>0</v>
      </c>
      <c r="H7" s="10">
        <v>45469500</v>
      </c>
      <c r="I7" s="10">
        <v>2320000</v>
      </c>
      <c r="J7" s="10">
        <v>7523269.5199999996</v>
      </c>
      <c r="K7" s="10">
        <v>31979333.469999999</v>
      </c>
      <c r="L7" s="10">
        <v>41822602.989999995</v>
      </c>
      <c r="M7" s="22">
        <v>0.9197946533390513</v>
      </c>
    </row>
    <row r="8" spans="1:13" x14ac:dyDescent="0.2">
      <c r="A8" s="3" t="s">
        <v>26</v>
      </c>
      <c r="B8" s="3" t="s">
        <v>27</v>
      </c>
      <c r="C8" s="3" t="s">
        <v>31</v>
      </c>
      <c r="D8" s="10">
        <v>38400000</v>
      </c>
      <c r="E8" s="10">
        <v>0</v>
      </c>
      <c r="F8" s="10">
        <v>0</v>
      </c>
      <c r="G8" s="10">
        <v>0</v>
      </c>
      <c r="H8" s="10">
        <v>38400000</v>
      </c>
      <c r="I8" s="10">
        <v>116315.8</v>
      </c>
      <c r="J8" s="10">
        <v>1316692.3599999999</v>
      </c>
      <c r="K8" s="10">
        <v>996625.3899999999</v>
      </c>
      <c r="L8" s="10">
        <v>2429633.5499999998</v>
      </c>
      <c r="M8" s="22">
        <v>6.3271707031249999E-2</v>
      </c>
    </row>
    <row r="9" spans="1:13" x14ac:dyDescent="0.2">
      <c r="A9" s="3" t="s">
        <v>26</v>
      </c>
      <c r="B9" s="3" t="s">
        <v>27</v>
      </c>
      <c r="C9" s="3" t="s">
        <v>32</v>
      </c>
      <c r="D9" s="10">
        <v>34000000</v>
      </c>
      <c r="E9" s="10">
        <v>0</v>
      </c>
      <c r="F9" s="10">
        <v>0</v>
      </c>
      <c r="G9" s="10">
        <v>0</v>
      </c>
      <c r="H9" s="10">
        <v>34000000</v>
      </c>
      <c r="I9" s="10">
        <v>13500000</v>
      </c>
      <c r="J9" s="10">
        <v>29300000</v>
      </c>
      <c r="K9" s="10">
        <v>8500000</v>
      </c>
      <c r="L9" s="10">
        <v>51300000</v>
      </c>
      <c r="M9" s="22">
        <v>1.5088235294117647</v>
      </c>
    </row>
    <row r="10" spans="1:13" x14ac:dyDescent="0.2">
      <c r="A10" s="3" t="s">
        <v>26</v>
      </c>
      <c r="B10" s="3" t="s">
        <v>27</v>
      </c>
      <c r="C10" s="3" t="s">
        <v>33</v>
      </c>
      <c r="D10" s="10">
        <v>25500000</v>
      </c>
      <c r="E10" s="10">
        <v>0</v>
      </c>
      <c r="F10" s="10">
        <v>0</v>
      </c>
      <c r="G10" s="10">
        <v>0</v>
      </c>
      <c r="H10" s="10">
        <v>25500000</v>
      </c>
      <c r="I10" s="10">
        <v>8873710</v>
      </c>
      <c r="J10" s="10">
        <v>1989591.0999999996</v>
      </c>
      <c r="K10" s="10">
        <v>12203123.75</v>
      </c>
      <c r="L10" s="10">
        <v>23066424.850000001</v>
      </c>
      <c r="M10" s="22">
        <v>0.9045656803921569</v>
      </c>
    </row>
    <row r="11" spans="1:13" x14ac:dyDescent="0.2">
      <c r="A11" s="3" t="s">
        <v>26</v>
      </c>
      <c r="B11" s="3" t="s">
        <v>27</v>
      </c>
      <c r="C11" s="3" t="s">
        <v>34</v>
      </c>
      <c r="D11" s="10">
        <v>21100000</v>
      </c>
      <c r="E11" s="10">
        <v>0</v>
      </c>
      <c r="F11" s="10">
        <v>0</v>
      </c>
      <c r="G11" s="10">
        <v>0</v>
      </c>
      <c r="H11" s="10">
        <v>21100000</v>
      </c>
      <c r="I11" s="10">
        <v>2200000</v>
      </c>
      <c r="J11" s="10">
        <v>3500000</v>
      </c>
      <c r="K11" s="10">
        <v>16200000</v>
      </c>
      <c r="L11" s="10">
        <v>21900000</v>
      </c>
      <c r="M11" s="22">
        <v>1.0379146919431279</v>
      </c>
    </row>
    <row r="12" spans="1:13" x14ac:dyDescent="0.2">
      <c r="A12" s="3" t="s">
        <v>26</v>
      </c>
      <c r="B12" s="3" t="s">
        <v>27</v>
      </c>
      <c r="C12" s="3" t="s">
        <v>35</v>
      </c>
      <c r="D12" s="10">
        <v>20130000</v>
      </c>
      <c r="E12" s="10">
        <v>0</v>
      </c>
      <c r="F12" s="10">
        <v>0</v>
      </c>
      <c r="G12" s="10">
        <v>0</v>
      </c>
      <c r="H12" s="10">
        <v>20130000</v>
      </c>
      <c r="I12" s="10">
        <v>0</v>
      </c>
      <c r="J12" s="10">
        <v>0</v>
      </c>
      <c r="K12" s="10">
        <v>0</v>
      </c>
      <c r="L12" s="10">
        <v>0</v>
      </c>
      <c r="M12" s="22">
        <v>0</v>
      </c>
    </row>
    <row r="13" spans="1:13" x14ac:dyDescent="0.2">
      <c r="A13" s="3" t="s">
        <v>26</v>
      </c>
      <c r="B13" s="3" t="s">
        <v>27</v>
      </c>
      <c r="C13" s="3" t="s">
        <v>36</v>
      </c>
      <c r="D13" s="10">
        <v>18254300</v>
      </c>
      <c r="E13" s="10">
        <v>0</v>
      </c>
      <c r="F13" s="10">
        <v>0</v>
      </c>
      <c r="G13" s="10">
        <v>0</v>
      </c>
      <c r="H13" s="10">
        <v>18254300</v>
      </c>
      <c r="I13" s="10">
        <v>1757026.61</v>
      </c>
      <c r="J13" s="10">
        <v>3426630.5699999994</v>
      </c>
      <c r="K13" s="10">
        <v>7636586.5300000003</v>
      </c>
      <c r="L13" s="10">
        <v>12820243.710000001</v>
      </c>
      <c r="M13" s="22">
        <v>0.70231363076097142</v>
      </c>
    </row>
    <row r="14" spans="1:13" x14ac:dyDescent="0.2">
      <c r="A14" s="3" t="s">
        <v>26</v>
      </c>
      <c r="B14" s="3" t="s">
        <v>27</v>
      </c>
      <c r="C14" s="3" t="s">
        <v>37</v>
      </c>
      <c r="D14" s="10">
        <v>14000000</v>
      </c>
      <c r="E14" s="10">
        <v>0</v>
      </c>
      <c r="F14" s="10">
        <v>0</v>
      </c>
      <c r="G14" s="10">
        <v>0</v>
      </c>
      <c r="H14" s="10">
        <v>14000000</v>
      </c>
      <c r="I14" s="10">
        <v>1490551.19</v>
      </c>
      <c r="J14" s="10">
        <v>2358298.7400000002</v>
      </c>
      <c r="K14" s="10">
        <v>6690826.9399999995</v>
      </c>
      <c r="L14" s="10">
        <v>10539676.869999999</v>
      </c>
      <c r="M14" s="22">
        <v>0.75283406214285709</v>
      </c>
    </row>
    <row r="15" spans="1:13" x14ac:dyDescent="0.2">
      <c r="A15" s="3" t="s">
        <v>26</v>
      </c>
      <c r="B15" s="3" t="s">
        <v>27</v>
      </c>
      <c r="C15" s="3" t="s">
        <v>38</v>
      </c>
      <c r="D15" s="10">
        <v>13600000</v>
      </c>
      <c r="E15" s="10">
        <v>0</v>
      </c>
      <c r="F15" s="10">
        <v>0</v>
      </c>
      <c r="G15" s="10">
        <v>0</v>
      </c>
      <c r="H15" s="10">
        <v>13600000</v>
      </c>
      <c r="I15" s="10">
        <v>0</v>
      </c>
      <c r="J15" s="10">
        <v>0</v>
      </c>
      <c r="K15" s="10">
        <v>0</v>
      </c>
      <c r="L15" s="10">
        <v>0</v>
      </c>
      <c r="M15" s="22">
        <v>0</v>
      </c>
    </row>
    <row r="16" spans="1:13" x14ac:dyDescent="0.2">
      <c r="A16" s="3" t="s">
        <v>26</v>
      </c>
      <c r="B16" s="3" t="s">
        <v>27</v>
      </c>
      <c r="C16" s="3" t="s">
        <v>11</v>
      </c>
      <c r="D16" s="10">
        <v>12758000</v>
      </c>
      <c r="E16" s="10">
        <v>0</v>
      </c>
      <c r="F16" s="10">
        <v>0</v>
      </c>
      <c r="G16" s="10">
        <v>0</v>
      </c>
      <c r="H16" s="10">
        <v>12758000</v>
      </c>
      <c r="I16" s="10">
        <v>3766262.2</v>
      </c>
      <c r="J16" s="10">
        <v>3242427.46</v>
      </c>
      <c r="K16" s="10">
        <v>3038224.91</v>
      </c>
      <c r="L16" s="10">
        <v>10046914.57</v>
      </c>
      <c r="M16" s="22">
        <v>0.78749918247374195</v>
      </c>
    </row>
    <row r="17" spans="1:13" x14ac:dyDescent="0.2">
      <c r="A17" s="3" t="s">
        <v>26</v>
      </c>
      <c r="B17" s="3" t="s">
        <v>27</v>
      </c>
      <c r="C17" s="3" t="s">
        <v>39</v>
      </c>
      <c r="D17" s="10">
        <v>9667000</v>
      </c>
      <c r="E17" s="10">
        <v>0</v>
      </c>
      <c r="F17" s="10">
        <v>0</v>
      </c>
      <c r="G17" s="10">
        <v>0</v>
      </c>
      <c r="H17" s="10">
        <v>9667000</v>
      </c>
      <c r="I17" s="10">
        <v>0</v>
      </c>
      <c r="J17" s="10">
        <v>8160152.7199999997</v>
      </c>
      <c r="K17" s="10">
        <v>12739.330000000075</v>
      </c>
      <c r="L17" s="10">
        <v>8172892.0499999998</v>
      </c>
      <c r="M17" s="22">
        <v>0.84544243819178644</v>
      </c>
    </row>
    <row r="18" spans="1:13" x14ac:dyDescent="0.2">
      <c r="A18" s="3" t="s">
        <v>26</v>
      </c>
      <c r="B18" s="3" t="s">
        <v>27</v>
      </c>
      <c r="C18" s="3" t="s">
        <v>40</v>
      </c>
      <c r="D18" s="10">
        <v>7850000</v>
      </c>
      <c r="E18" s="10">
        <v>0</v>
      </c>
      <c r="F18" s="10">
        <v>0</v>
      </c>
      <c r="G18" s="10">
        <v>0</v>
      </c>
      <c r="H18" s="10">
        <v>7850000</v>
      </c>
      <c r="I18" s="10">
        <v>143238.48000000001</v>
      </c>
      <c r="J18" s="10">
        <v>2247214.9300000002</v>
      </c>
      <c r="K18" s="10">
        <v>3442876.67</v>
      </c>
      <c r="L18" s="10">
        <v>5833330.0800000001</v>
      </c>
      <c r="M18" s="22">
        <v>0.74309937324840769</v>
      </c>
    </row>
    <row r="19" spans="1:13" x14ac:dyDescent="0.2">
      <c r="A19" s="3" t="s">
        <v>26</v>
      </c>
      <c r="B19" s="3" t="s">
        <v>27</v>
      </c>
      <c r="C19" s="3" t="s">
        <v>41</v>
      </c>
      <c r="D19" s="10">
        <v>5396000</v>
      </c>
      <c r="E19" s="10">
        <v>0</v>
      </c>
      <c r="F19" s="10">
        <v>0</v>
      </c>
      <c r="G19" s="10">
        <v>0</v>
      </c>
      <c r="H19" s="10">
        <v>5396000</v>
      </c>
      <c r="I19" s="10">
        <v>2600000</v>
      </c>
      <c r="J19" s="10">
        <v>49199.419999999925</v>
      </c>
      <c r="K19" s="10">
        <v>2719917.3200000003</v>
      </c>
      <c r="L19" s="10">
        <v>5369116.7400000002</v>
      </c>
      <c r="M19" s="22">
        <v>0.9950179280948851</v>
      </c>
    </row>
    <row r="20" spans="1:13" x14ac:dyDescent="0.2">
      <c r="A20" s="3" t="s">
        <v>26</v>
      </c>
      <c r="B20" s="3" t="s">
        <v>27</v>
      </c>
      <c r="C20" s="3" t="s">
        <v>42</v>
      </c>
      <c r="D20" s="10">
        <v>5001000</v>
      </c>
      <c r="E20" s="10">
        <v>0</v>
      </c>
      <c r="F20" s="10">
        <v>0</v>
      </c>
      <c r="G20" s="10">
        <v>0</v>
      </c>
      <c r="H20" s="10">
        <v>5001000</v>
      </c>
      <c r="I20" s="10">
        <v>0</v>
      </c>
      <c r="J20" s="10">
        <v>0</v>
      </c>
      <c r="K20" s="10">
        <v>0</v>
      </c>
      <c r="L20" s="10">
        <v>0</v>
      </c>
      <c r="M20" s="22">
        <v>0</v>
      </c>
    </row>
    <row r="21" spans="1:13" x14ac:dyDescent="0.2">
      <c r="A21" s="3" t="s">
        <v>26</v>
      </c>
      <c r="B21" s="3" t="s">
        <v>27</v>
      </c>
      <c r="C21" s="3" t="s">
        <v>43</v>
      </c>
      <c r="D21" s="10">
        <v>5000000</v>
      </c>
      <c r="E21" s="10">
        <v>0</v>
      </c>
      <c r="F21" s="10">
        <v>0</v>
      </c>
      <c r="G21" s="10">
        <v>0</v>
      </c>
      <c r="H21" s="10">
        <v>5000000</v>
      </c>
      <c r="I21" s="10">
        <v>961937.8</v>
      </c>
      <c r="J21" s="10">
        <v>1336745.9400000002</v>
      </c>
      <c r="K21" s="10">
        <v>1186461.32</v>
      </c>
      <c r="L21" s="10">
        <v>3485145.0600000005</v>
      </c>
      <c r="M21" s="22">
        <v>0.69702901200000011</v>
      </c>
    </row>
    <row r="22" spans="1:13" x14ac:dyDescent="0.2">
      <c r="A22" s="3" t="s">
        <v>26</v>
      </c>
      <c r="B22" s="3" t="s">
        <v>27</v>
      </c>
      <c r="C22" s="3" t="s">
        <v>44</v>
      </c>
      <c r="D22" s="10">
        <v>4803400</v>
      </c>
      <c r="E22" s="10">
        <v>0</v>
      </c>
      <c r="F22" s="10">
        <v>0</v>
      </c>
      <c r="G22" s="10">
        <v>0</v>
      </c>
      <c r="H22" s="10">
        <v>4803400</v>
      </c>
      <c r="I22" s="10">
        <v>2239.8200000000002</v>
      </c>
      <c r="J22" s="10">
        <v>350533.76</v>
      </c>
      <c r="K22" s="10">
        <v>621056.68000000005</v>
      </c>
      <c r="L22" s="10">
        <v>973830.26</v>
      </c>
      <c r="M22" s="22">
        <v>0.20273769829703961</v>
      </c>
    </row>
    <row r="23" spans="1:13" x14ac:dyDescent="0.2">
      <c r="A23" s="3" t="s">
        <v>26</v>
      </c>
      <c r="B23" s="3" t="s">
        <v>27</v>
      </c>
      <c r="C23" s="3" t="s">
        <v>45</v>
      </c>
      <c r="D23" s="10">
        <v>4500000</v>
      </c>
      <c r="E23" s="10">
        <v>0</v>
      </c>
      <c r="F23" s="10">
        <v>0</v>
      </c>
      <c r="G23" s="10">
        <v>0</v>
      </c>
      <c r="H23" s="10">
        <v>4500000</v>
      </c>
      <c r="I23" s="10">
        <v>0</v>
      </c>
      <c r="J23" s="10">
        <v>4500000</v>
      </c>
      <c r="K23" s="10">
        <v>0</v>
      </c>
      <c r="L23" s="10">
        <v>4500000</v>
      </c>
      <c r="M23" s="22">
        <v>1</v>
      </c>
    </row>
    <row r="24" spans="1:13" x14ac:dyDescent="0.2">
      <c r="A24" s="3" t="s">
        <v>26</v>
      </c>
      <c r="B24" s="3" t="s">
        <v>27</v>
      </c>
      <c r="C24" s="3" t="s">
        <v>46</v>
      </c>
      <c r="D24" s="10">
        <v>2500000</v>
      </c>
      <c r="E24" s="10">
        <v>0</v>
      </c>
      <c r="F24" s="10">
        <v>0</v>
      </c>
      <c r="G24" s="10">
        <v>0</v>
      </c>
      <c r="H24" s="10">
        <v>2500000</v>
      </c>
      <c r="I24" s="10">
        <v>0</v>
      </c>
      <c r="J24" s="10">
        <v>2500000</v>
      </c>
      <c r="K24" s="10">
        <v>0</v>
      </c>
      <c r="L24" s="10">
        <v>2500000</v>
      </c>
      <c r="M24" s="22">
        <v>1</v>
      </c>
    </row>
    <row r="25" spans="1:13" x14ac:dyDescent="0.2">
      <c r="A25" s="3" t="s">
        <v>26</v>
      </c>
      <c r="B25" s="3" t="s">
        <v>27</v>
      </c>
      <c r="C25" s="3" t="s">
        <v>44</v>
      </c>
      <c r="D25" s="10">
        <v>1645000</v>
      </c>
      <c r="E25" s="10">
        <v>0</v>
      </c>
      <c r="F25" s="10">
        <v>0</v>
      </c>
      <c r="G25" s="10">
        <v>0</v>
      </c>
      <c r="H25" s="10">
        <v>1645000</v>
      </c>
      <c r="I25" s="10">
        <v>-3263.26</v>
      </c>
      <c r="J25" s="10">
        <v>3263.26</v>
      </c>
      <c r="K25" s="10">
        <v>155920.45000000001</v>
      </c>
      <c r="L25" s="10">
        <v>155920.45000000001</v>
      </c>
      <c r="M25" s="22">
        <v>9.4784468085106391E-2</v>
      </c>
    </row>
    <row r="26" spans="1:13" x14ac:dyDescent="0.2">
      <c r="A26" s="3" t="s">
        <v>26</v>
      </c>
      <c r="B26" s="3" t="s">
        <v>27</v>
      </c>
      <c r="C26" s="3" t="s">
        <v>47</v>
      </c>
      <c r="D26" s="10">
        <v>1058000</v>
      </c>
      <c r="E26" s="10">
        <v>0</v>
      </c>
      <c r="F26" s="10">
        <v>0</v>
      </c>
      <c r="G26" s="10">
        <v>0</v>
      </c>
      <c r="H26" s="10">
        <v>1058000</v>
      </c>
      <c r="I26" s="10">
        <v>73757.41</v>
      </c>
      <c r="J26" s="10">
        <v>134986.19</v>
      </c>
      <c r="K26" s="10">
        <v>121980.94999999998</v>
      </c>
      <c r="L26" s="10">
        <v>330724.55</v>
      </c>
      <c r="M26" s="22">
        <v>0.31259409262759924</v>
      </c>
    </row>
    <row r="27" spans="1:13" x14ac:dyDescent="0.2">
      <c r="A27" s="3" t="s">
        <v>26</v>
      </c>
      <c r="B27" s="3" t="s">
        <v>27</v>
      </c>
      <c r="C27" s="3" t="s">
        <v>48</v>
      </c>
      <c r="D27" s="10">
        <v>1000000</v>
      </c>
      <c r="E27" s="10">
        <v>0</v>
      </c>
      <c r="F27" s="10">
        <v>0</v>
      </c>
      <c r="G27" s="10">
        <v>0</v>
      </c>
      <c r="H27" s="10">
        <v>1000000</v>
      </c>
      <c r="I27" s="10">
        <v>0</v>
      </c>
      <c r="J27" s="10">
        <v>1250000</v>
      </c>
      <c r="K27" s="10">
        <v>0</v>
      </c>
      <c r="L27" s="10">
        <v>1250000</v>
      </c>
      <c r="M27" s="22">
        <v>1.25</v>
      </c>
    </row>
    <row r="28" spans="1:13" x14ac:dyDescent="0.2">
      <c r="A28" s="3" t="s">
        <v>26</v>
      </c>
      <c r="B28" s="3" t="s">
        <v>27</v>
      </c>
      <c r="C28" s="3" t="s">
        <v>49</v>
      </c>
      <c r="D28" s="10">
        <v>1000000</v>
      </c>
      <c r="E28" s="10">
        <v>0</v>
      </c>
      <c r="F28" s="10">
        <v>0</v>
      </c>
      <c r="G28" s="10">
        <v>0</v>
      </c>
      <c r="H28" s="10">
        <v>1000000</v>
      </c>
      <c r="I28" s="10">
        <v>78058.899999999994</v>
      </c>
      <c r="J28" s="10">
        <v>142414.64000000001</v>
      </c>
      <c r="K28" s="10">
        <v>128257.99000000002</v>
      </c>
      <c r="L28" s="10">
        <v>348731.53</v>
      </c>
      <c r="M28" s="22">
        <v>0.34873153000000001</v>
      </c>
    </row>
    <row r="29" spans="1:13" x14ac:dyDescent="0.2">
      <c r="A29" s="3" t="s">
        <v>26</v>
      </c>
      <c r="B29" s="3" t="s">
        <v>27</v>
      </c>
      <c r="C29" s="3" t="s">
        <v>50</v>
      </c>
      <c r="D29" s="10">
        <v>920000</v>
      </c>
      <c r="E29" s="10">
        <v>0</v>
      </c>
      <c r="F29" s="10">
        <v>0</v>
      </c>
      <c r="G29" s="10">
        <v>0</v>
      </c>
      <c r="H29" s="10">
        <v>920000</v>
      </c>
      <c r="I29" s="10">
        <v>0</v>
      </c>
      <c r="J29" s="10">
        <v>0</v>
      </c>
      <c r="K29" s="10">
        <v>0</v>
      </c>
      <c r="L29" s="10">
        <v>0</v>
      </c>
      <c r="M29" s="22">
        <v>0</v>
      </c>
    </row>
    <row r="30" spans="1:13" x14ac:dyDescent="0.2">
      <c r="A30" s="3" t="s">
        <v>26</v>
      </c>
      <c r="B30" s="3" t="s">
        <v>27</v>
      </c>
      <c r="C30" s="3" t="s">
        <v>51</v>
      </c>
      <c r="D30" s="10">
        <v>680000</v>
      </c>
      <c r="E30" s="10">
        <v>0</v>
      </c>
      <c r="F30" s="10">
        <v>0</v>
      </c>
      <c r="G30" s="10">
        <v>0</v>
      </c>
      <c r="H30" s="10">
        <v>680000</v>
      </c>
      <c r="I30" s="10">
        <v>4892.3500000000004</v>
      </c>
      <c r="J30" s="10">
        <v>2160</v>
      </c>
      <c r="K30" s="10">
        <v>3565</v>
      </c>
      <c r="L30" s="10">
        <v>10617.35</v>
      </c>
      <c r="M30" s="22">
        <v>1.5613750000000001E-2</v>
      </c>
    </row>
    <row r="31" spans="1:13" x14ac:dyDescent="0.2">
      <c r="A31" s="3" t="s">
        <v>26</v>
      </c>
      <c r="B31" s="3" t="s">
        <v>27</v>
      </c>
      <c r="C31" s="3" t="s">
        <v>52</v>
      </c>
      <c r="D31" s="10">
        <v>500000</v>
      </c>
      <c r="E31" s="10">
        <v>0</v>
      </c>
      <c r="F31" s="10">
        <v>0</v>
      </c>
      <c r="G31" s="10">
        <v>0</v>
      </c>
      <c r="H31" s="10">
        <v>500000</v>
      </c>
      <c r="I31" s="10">
        <v>0</v>
      </c>
      <c r="J31" s="10">
        <v>0</v>
      </c>
      <c r="K31" s="10">
        <v>0</v>
      </c>
      <c r="L31" s="10">
        <v>0</v>
      </c>
      <c r="M31" s="22">
        <v>0</v>
      </c>
    </row>
    <row r="32" spans="1:13" x14ac:dyDescent="0.2">
      <c r="A32" s="3" t="s">
        <v>26</v>
      </c>
      <c r="B32" s="3" t="s">
        <v>27</v>
      </c>
      <c r="C32" s="3" t="s">
        <v>53</v>
      </c>
      <c r="D32" s="10">
        <v>1000</v>
      </c>
      <c r="E32" s="10">
        <v>0</v>
      </c>
      <c r="F32" s="10">
        <v>0</v>
      </c>
      <c r="G32" s="10">
        <v>0</v>
      </c>
      <c r="H32" s="10">
        <v>1000</v>
      </c>
      <c r="I32" s="10">
        <v>0</v>
      </c>
      <c r="J32" s="10">
        <v>0</v>
      </c>
      <c r="K32" s="10">
        <v>0</v>
      </c>
      <c r="L32" s="10">
        <v>0</v>
      </c>
      <c r="M32" s="22">
        <v>0</v>
      </c>
    </row>
    <row r="33" spans="1:13" x14ac:dyDescent="0.2">
      <c r="A33" s="3" t="s">
        <v>26</v>
      </c>
      <c r="B33" s="3" t="s">
        <v>27</v>
      </c>
      <c r="C33" s="3" t="s">
        <v>54</v>
      </c>
      <c r="D33" s="10">
        <v>1000</v>
      </c>
      <c r="E33" s="10">
        <v>0</v>
      </c>
      <c r="F33" s="10">
        <v>0</v>
      </c>
      <c r="G33" s="10">
        <v>0</v>
      </c>
      <c r="H33" s="10">
        <v>1000</v>
      </c>
      <c r="I33" s="10">
        <v>0</v>
      </c>
      <c r="J33" s="10">
        <v>0</v>
      </c>
      <c r="K33" s="10">
        <v>0</v>
      </c>
      <c r="L33" s="10">
        <v>0</v>
      </c>
      <c r="M33" s="22">
        <v>0</v>
      </c>
    </row>
    <row r="34" spans="1:13" x14ac:dyDescent="0.2">
      <c r="A34" s="3" t="s">
        <v>26</v>
      </c>
      <c r="B34" s="3" t="s">
        <v>27</v>
      </c>
      <c r="C34" s="3" t="s">
        <v>55</v>
      </c>
      <c r="D34" s="10">
        <v>1000</v>
      </c>
      <c r="E34" s="10">
        <v>0</v>
      </c>
      <c r="F34" s="10">
        <v>0</v>
      </c>
      <c r="G34" s="10">
        <v>0</v>
      </c>
      <c r="H34" s="10">
        <v>1000</v>
      </c>
      <c r="I34" s="10">
        <v>0</v>
      </c>
      <c r="J34" s="10">
        <v>0</v>
      </c>
      <c r="K34" s="10">
        <v>0</v>
      </c>
      <c r="L34" s="10">
        <v>0</v>
      </c>
      <c r="M34" s="22">
        <v>0</v>
      </c>
    </row>
    <row r="35" spans="1:13" x14ac:dyDescent="0.2">
      <c r="A35" s="3" t="s">
        <v>26</v>
      </c>
      <c r="B35" s="3" t="s">
        <v>27</v>
      </c>
      <c r="C35" s="3" t="s">
        <v>56</v>
      </c>
      <c r="D35" s="10">
        <v>1000</v>
      </c>
      <c r="E35" s="10">
        <v>0</v>
      </c>
      <c r="F35" s="10">
        <v>0</v>
      </c>
      <c r="G35" s="10">
        <v>0</v>
      </c>
      <c r="H35" s="10">
        <v>1000</v>
      </c>
      <c r="I35" s="10">
        <v>0</v>
      </c>
      <c r="J35" s="10">
        <v>0</v>
      </c>
      <c r="K35" s="10">
        <v>0</v>
      </c>
      <c r="L35" s="10">
        <v>0</v>
      </c>
      <c r="M35" s="22">
        <v>0</v>
      </c>
    </row>
    <row r="36" spans="1:13" x14ac:dyDescent="0.2">
      <c r="A36" s="3" t="s">
        <v>26</v>
      </c>
      <c r="B36" s="3" t="s">
        <v>27</v>
      </c>
      <c r="C36" s="3" t="s">
        <v>57</v>
      </c>
      <c r="D36" s="10">
        <v>135277387</v>
      </c>
      <c r="E36" s="10">
        <v>0</v>
      </c>
      <c r="F36" s="10">
        <v>0</v>
      </c>
      <c r="G36" s="10">
        <v>0</v>
      </c>
      <c r="H36" s="10">
        <v>135277387</v>
      </c>
      <c r="I36" s="10">
        <v>29960751.980000004</v>
      </c>
      <c r="J36" s="10">
        <v>30758728.940000027</v>
      </c>
      <c r="K36" s="10">
        <v>33111891</v>
      </c>
      <c r="L36" s="10">
        <v>93831371.920000032</v>
      </c>
      <c r="M36" s="22">
        <v>0.69362200143620478</v>
      </c>
    </row>
    <row r="37" spans="1:13" x14ac:dyDescent="0.2">
      <c r="A37" s="3" t="s">
        <v>26</v>
      </c>
      <c r="B37" s="3" t="s">
        <v>27</v>
      </c>
      <c r="C37" s="6" t="s">
        <v>58</v>
      </c>
      <c r="D37" s="11">
        <v>647703587</v>
      </c>
      <c r="E37" s="11">
        <v>0</v>
      </c>
      <c r="F37" s="11">
        <v>0</v>
      </c>
      <c r="G37" s="11">
        <v>0</v>
      </c>
      <c r="H37" s="11">
        <v>647703587</v>
      </c>
      <c r="I37" s="11">
        <v>117771475.88999999</v>
      </c>
      <c r="J37" s="11">
        <v>191310780.78</v>
      </c>
      <c r="K37" s="11">
        <v>162032669.63999999</v>
      </c>
      <c r="L37" s="11">
        <v>471114926.30999994</v>
      </c>
      <c r="M37" s="23">
        <v>0.72736192259191546</v>
      </c>
    </row>
    <row r="38" spans="1:13" x14ac:dyDescent="0.2">
      <c r="A38" s="5" t="s">
        <v>5</v>
      </c>
      <c r="B38" s="5" t="s">
        <v>60</v>
      </c>
      <c r="C38" s="4" t="s">
        <v>61</v>
      </c>
      <c r="D38" s="9"/>
      <c r="E38" s="9"/>
      <c r="F38" s="9"/>
      <c r="G38" s="9"/>
      <c r="H38" s="9"/>
      <c r="I38" s="9"/>
      <c r="J38" s="9"/>
      <c r="K38" s="9"/>
      <c r="L38" s="9"/>
      <c r="M38" s="24"/>
    </row>
    <row r="39" spans="1:13" x14ac:dyDescent="0.2">
      <c r="A39" s="3" t="s">
        <v>5</v>
      </c>
      <c r="B39" s="3" t="s">
        <v>60</v>
      </c>
      <c r="C39" s="3" t="s">
        <v>62</v>
      </c>
      <c r="D39" s="10">
        <v>388864300</v>
      </c>
      <c r="E39" s="10">
        <v>0</v>
      </c>
      <c r="F39" s="10">
        <v>0</v>
      </c>
      <c r="G39" s="10">
        <v>0</v>
      </c>
      <c r="H39" s="10">
        <v>388864300</v>
      </c>
      <c r="I39" s="10">
        <v>88687625.200000003</v>
      </c>
      <c r="J39" s="10">
        <v>77280365.640000001</v>
      </c>
      <c r="K39" s="10">
        <v>83847167.61999999</v>
      </c>
      <c r="L39" s="10">
        <v>249815158.45999998</v>
      </c>
      <c r="M39" s="22">
        <v>0.64242245549411447</v>
      </c>
    </row>
    <row r="40" spans="1:13" x14ac:dyDescent="0.2">
      <c r="A40" s="3" t="s">
        <v>5</v>
      </c>
      <c r="B40" s="3" t="s">
        <v>60</v>
      </c>
      <c r="C40" s="3" t="s">
        <v>63</v>
      </c>
      <c r="D40" s="10">
        <v>20097800</v>
      </c>
      <c r="E40" s="10">
        <v>0</v>
      </c>
      <c r="F40" s="10">
        <v>0</v>
      </c>
      <c r="G40" s="10">
        <v>0</v>
      </c>
      <c r="H40" s="10">
        <v>20097800</v>
      </c>
      <c r="I40" s="10">
        <v>6252106.8499999996</v>
      </c>
      <c r="J40" s="10">
        <v>2360872</v>
      </c>
      <c r="K40" s="10">
        <v>3547291.5</v>
      </c>
      <c r="L40" s="10">
        <v>12160270.35</v>
      </c>
      <c r="M40" s="22">
        <v>0.60505479953029684</v>
      </c>
    </row>
    <row r="41" spans="1:13" x14ac:dyDescent="0.2">
      <c r="A41" s="3" t="s">
        <v>5</v>
      </c>
      <c r="B41" s="3" t="s">
        <v>60</v>
      </c>
      <c r="C41" s="3" t="s">
        <v>64</v>
      </c>
      <c r="D41" s="10">
        <v>16028000</v>
      </c>
      <c r="E41" s="10">
        <v>0</v>
      </c>
      <c r="F41" s="10">
        <v>0</v>
      </c>
      <c r="G41" s="10">
        <v>0</v>
      </c>
      <c r="H41" s="10">
        <v>16028000</v>
      </c>
      <c r="I41" s="10">
        <v>0</v>
      </c>
      <c r="J41" s="10">
        <v>8014000</v>
      </c>
      <c r="K41" s="10">
        <v>0</v>
      </c>
      <c r="L41" s="10">
        <v>8014000</v>
      </c>
      <c r="M41" s="22">
        <v>0.5</v>
      </c>
    </row>
    <row r="42" spans="1:13" x14ac:dyDescent="0.2">
      <c r="A42" s="3" t="s">
        <v>5</v>
      </c>
      <c r="B42" s="3" t="s">
        <v>60</v>
      </c>
      <c r="C42" s="3" t="s">
        <v>65</v>
      </c>
      <c r="D42" s="10">
        <v>12758900</v>
      </c>
      <c r="E42" s="10">
        <v>0</v>
      </c>
      <c r="F42" s="10">
        <v>0</v>
      </c>
      <c r="G42" s="10">
        <v>0</v>
      </c>
      <c r="H42" s="10">
        <v>12758900</v>
      </c>
      <c r="I42" s="10">
        <v>6379796</v>
      </c>
      <c r="J42" s="10">
        <v>3189723</v>
      </c>
      <c r="K42" s="10">
        <v>3189732.66</v>
      </c>
      <c r="L42" s="10">
        <v>12759251.66</v>
      </c>
      <c r="M42" s="22">
        <v>1.0000275619371577</v>
      </c>
    </row>
    <row r="43" spans="1:13" x14ac:dyDescent="0.2">
      <c r="A43" s="3" t="s">
        <v>5</v>
      </c>
      <c r="B43" s="3" t="s">
        <v>60</v>
      </c>
      <c r="C43" s="3" t="s">
        <v>66</v>
      </c>
      <c r="D43" s="10">
        <v>12182500</v>
      </c>
      <c r="E43" s="10">
        <v>0</v>
      </c>
      <c r="F43" s="10">
        <v>0</v>
      </c>
      <c r="G43" s="10">
        <v>0</v>
      </c>
      <c r="H43" s="10">
        <v>12182500</v>
      </c>
      <c r="I43" s="10">
        <v>5233451.5</v>
      </c>
      <c r="J43" s="10">
        <v>64800</v>
      </c>
      <c r="K43" s="10">
        <v>1815061.75</v>
      </c>
      <c r="L43" s="10">
        <v>7113313.25</v>
      </c>
      <c r="M43" s="22">
        <v>0.58389601887954035</v>
      </c>
    </row>
    <row r="44" spans="1:13" x14ac:dyDescent="0.2">
      <c r="A44" s="3" t="s">
        <v>5</v>
      </c>
      <c r="B44" s="3" t="s">
        <v>60</v>
      </c>
      <c r="C44" s="3" t="s">
        <v>67</v>
      </c>
      <c r="D44" s="10">
        <v>10590700</v>
      </c>
      <c r="E44" s="10">
        <v>0</v>
      </c>
      <c r="F44" s="10">
        <v>0</v>
      </c>
      <c r="G44" s="10">
        <v>0</v>
      </c>
      <c r="H44" s="10">
        <v>10590700</v>
      </c>
      <c r="I44" s="10">
        <v>4932292.6100000003</v>
      </c>
      <c r="J44" s="10">
        <v>2486757.3599999994</v>
      </c>
      <c r="K44" s="10">
        <v>2529667.87</v>
      </c>
      <c r="L44" s="10">
        <v>9948717.8399999999</v>
      </c>
      <c r="M44" s="22">
        <v>0.93938246197135222</v>
      </c>
    </row>
    <row r="45" spans="1:13" x14ac:dyDescent="0.2">
      <c r="A45" s="3" t="s">
        <v>5</v>
      </c>
      <c r="B45" s="3" t="s">
        <v>60</v>
      </c>
      <c r="C45" s="3" t="s">
        <v>68</v>
      </c>
      <c r="D45" s="10">
        <v>5336200</v>
      </c>
      <c r="E45" s="10">
        <v>0</v>
      </c>
      <c r="F45" s="10">
        <v>0</v>
      </c>
      <c r="G45" s="10">
        <v>0</v>
      </c>
      <c r="H45" s="10">
        <v>5336200</v>
      </c>
      <c r="I45" s="10">
        <v>1420200</v>
      </c>
      <c r="J45" s="10">
        <v>1249500</v>
      </c>
      <c r="K45" s="10">
        <v>1420200</v>
      </c>
      <c r="L45" s="10">
        <v>4089900</v>
      </c>
      <c r="M45" s="22">
        <v>0.76644428619616956</v>
      </c>
    </row>
    <row r="46" spans="1:13" x14ac:dyDescent="0.2">
      <c r="A46" s="3" t="s">
        <v>5</v>
      </c>
      <c r="B46" s="3" t="s">
        <v>60</v>
      </c>
      <c r="C46" s="3" t="s">
        <v>69</v>
      </c>
      <c r="D46" s="10">
        <v>4464400</v>
      </c>
      <c r="E46" s="10">
        <v>0</v>
      </c>
      <c r="F46" s="10">
        <v>0</v>
      </c>
      <c r="G46" s="10">
        <v>0</v>
      </c>
      <c r="H46" s="10">
        <v>4464400</v>
      </c>
      <c r="I46" s="10">
        <v>295541</v>
      </c>
      <c r="J46" s="10">
        <v>1870468</v>
      </c>
      <c r="K46" s="10">
        <v>221120.5</v>
      </c>
      <c r="L46" s="10">
        <v>2387129.5</v>
      </c>
      <c r="M46" s="22">
        <v>0.53470331959501838</v>
      </c>
    </row>
    <row r="47" spans="1:13" x14ac:dyDescent="0.2">
      <c r="A47" s="3" t="s">
        <v>5</v>
      </c>
      <c r="B47" s="3" t="s">
        <v>60</v>
      </c>
      <c r="C47" s="3" t="s">
        <v>70</v>
      </c>
      <c r="D47" s="10">
        <v>3604000</v>
      </c>
      <c r="E47" s="10">
        <v>0</v>
      </c>
      <c r="F47" s="10">
        <v>0</v>
      </c>
      <c r="G47" s="10">
        <v>0</v>
      </c>
      <c r="H47" s="10">
        <v>3604000</v>
      </c>
      <c r="I47" s="10">
        <v>1797600</v>
      </c>
      <c r="J47" s="10">
        <v>893111.69</v>
      </c>
      <c r="K47" s="10">
        <v>841798</v>
      </c>
      <c r="L47" s="10">
        <v>3532509.69</v>
      </c>
      <c r="M47" s="22">
        <v>0.98016362097669252</v>
      </c>
    </row>
    <row r="48" spans="1:13" x14ac:dyDescent="0.2">
      <c r="A48" s="3" t="s">
        <v>5</v>
      </c>
      <c r="B48" s="3" t="s">
        <v>60</v>
      </c>
      <c r="C48" s="3" t="s">
        <v>71</v>
      </c>
      <c r="D48" s="10">
        <v>2076800</v>
      </c>
      <c r="E48" s="10">
        <v>0</v>
      </c>
      <c r="F48" s="10">
        <v>0</v>
      </c>
      <c r="G48" s="10">
        <v>0</v>
      </c>
      <c r="H48" s="10">
        <v>2076800</v>
      </c>
      <c r="I48" s="10">
        <v>207000</v>
      </c>
      <c r="J48" s="10">
        <v>118500</v>
      </c>
      <c r="K48" s="10">
        <v>104500</v>
      </c>
      <c r="L48" s="10">
        <v>430000</v>
      </c>
      <c r="M48" s="22">
        <v>0.2070493066255778</v>
      </c>
    </row>
    <row r="49" spans="1:13" x14ac:dyDescent="0.2">
      <c r="A49" s="3" t="s">
        <v>5</v>
      </c>
      <c r="B49" s="3" t="s">
        <v>60</v>
      </c>
      <c r="C49" s="3" t="s">
        <v>72</v>
      </c>
      <c r="D49" s="10">
        <v>1467800</v>
      </c>
      <c r="E49" s="10">
        <v>0</v>
      </c>
      <c r="F49" s="10">
        <v>0</v>
      </c>
      <c r="G49" s="10">
        <v>0</v>
      </c>
      <c r="H49" s="10">
        <v>1467800</v>
      </c>
      <c r="I49" s="10">
        <v>660000</v>
      </c>
      <c r="J49" s="10">
        <v>330000</v>
      </c>
      <c r="K49" s="10">
        <v>330000</v>
      </c>
      <c r="L49" s="10">
        <v>1320000</v>
      </c>
      <c r="M49" s="22">
        <v>0.89930508243629925</v>
      </c>
    </row>
    <row r="50" spans="1:13" x14ac:dyDescent="0.2">
      <c r="A50" s="3" t="s">
        <v>5</v>
      </c>
      <c r="B50" s="3" t="s">
        <v>60</v>
      </c>
      <c r="C50" s="3" t="s">
        <v>73</v>
      </c>
      <c r="D50" s="10">
        <v>1438400</v>
      </c>
      <c r="E50" s="10">
        <v>0</v>
      </c>
      <c r="F50" s="10">
        <v>0</v>
      </c>
      <c r="G50" s="10">
        <v>0</v>
      </c>
      <c r="H50" s="10">
        <v>1438400</v>
      </c>
      <c r="I50" s="10">
        <v>399649.95</v>
      </c>
      <c r="J50" s="10">
        <v>319549.99999999994</v>
      </c>
      <c r="K50" s="10">
        <v>155142.99999999994</v>
      </c>
      <c r="L50" s="10">
        <v>874342.95</v>
      </c>
      <c r="M50" s="22">
        <v>0.60785800194660733</v>
      </c>
    </row>
    <row r="51" spans="1:13" x14ac:dyDescent="0.2">
      <c r="A51" s="3" t="s">
        <v>5</v>
      </c>
      <c r="B51" s="3" t="s">
        <v>60</v>
      </c>
      <c r="C51" s="3" t="s">
        <v>74</v>
      </c>
      <c r="D51" s="10">
        <v>1410700</v>
      </c>
      <c r="E51" s="10">
        <v>0</v>
      </c>
      <c r="F51" s="10">
        <v>0</v>
      </c>
      <c r="G51" s="10">
        <v>0</v>
      </c>
      <c r="H51" s="10">
        <v>1410700</v>
      </c>
      <c r="I51" s="10">
        <v>447463.13</v>
      </c>
      <c r="J51" s="10">
        <v>417144.01</v>
      </c>
      <c r="K51" s="10">
        <v>396943.65</v>
      </c>
      <c r="L51" s="10">
        <v>1261550.79</v>
      </c>
      <c r="M51" s="22">
        <v>0.89427290706741336</v>
      </c>
    </row>
    <row r="52" spans="1:13" x14ac:dyDescent="0.2">
      <c r="A52" s="3" t="s">
        <v>5</v>
      </c>
      <c r="B52" s="3" t="s">
        <v>60</v>
      </c>
      <c r="C52" s="3" t="s">
        <v>75</v>
      </c>
      <c r="D52" s="10">
        <v>1000000</v>
      </c>
      <c r="E52" s="10">
        <v>0</v>
      </c>
      <c r="F52" s="10">
        <v>0</v>
      </c>
      <c r="G52" s="10">
        <v>0</v>
      </c>
      <c r="H52" s="10">
        <v>1000000</v>
      </c>
      <c r="I52" s="10">
        <v>0</v>
      </c>
      <c r="J52" s="10">
        <v>977093</v>
      </c>
      <c r="K52" s="10">
        <v>5313.8399999999674</v>
      </c>
      <c r="L52" s="10">
        <v>982406.84</v>
      </c>
      <c r="M52" s="22">
        <v>0.98240684</v>
      </c>
    </row>
    <row r="53" spans="1:13" x14ac:dyDescent="0.2">
      <c r="A53" s="3" t="s">
        <v>5</v>
      </c>
      <c r="B53" s="3" t="s">
        <v>60</v>
      </c>
      <c r="C53" s="3" t="s">
        <v>76</v>
      </c>
      <c r="D53" s="10">
        <v>1000000</v>
      </c>
      <c r="E53" s="10">
        <v>0</v>
      </c>
      <c r="F53" s="10">
        <v>0</v>
      </c>
      <c r="G53" s="10">
        <v>0</v>
      </c>
      <c r="H53" s="10">
        <v>1000000</v>
      </c>
      <c r="I53" s="10">
        <v>450000</v>
      </c>
      <c r="J53" s="10">
        <v>225000</v>
      </c>
      <c r="K53" s="10">
        <v>90000</v>
      </c>
      <c r="L53" s="10">
        <v>765000</v>
      </c>
      <c r="M53" s="22">
        <v>0.76500000000000001</v>
      </c>
    </row>
    <row r="54" spans="1:13" x14ac:dyDescent="0.2">
      <c r="A54" s="3" t="s">
        <v>5</v>
      </c>
      <c r="B54" s="3" t="s">
        <v>60</v>
      </c>
      <c r="C54" s="3" t="s">
        <v>77</v>
      </c>
      <c r="D54" s="10">
        <v>1000000</v>
      </c>
      <c r="E54" s="10">
        <v>0</v>
      </c>
      <c r="F54" s="10">
        <v>0</v>
      </c>
      <c r="G54" s="10">
        <v>0</v>
      </c>
      <c r="H54" s="10">
        <v>1000000</v>
      </c>
      <c r="I54" s="10">
        <v>0</v>
      </c>
      <c r="J54" s="10">
        <v>0</v>
      </c>
      <c r="K54" s="10">
        <v>209929.22</v>
      </c>
      <c r="L54" s="10">
        <v>209929.22</v>
      </c>
      <c r="M54" s="22">
        <v>0.20992922</v>
      </c>
    </row>
    <row r="55" spans="1:13" x14ac:dyDescent="0.2">
      <c r="A55" s="3" t="s">
        <v>5</v>
      </c>
      <c r="B55" s="3" t="s">
        <v>60</v>
      </c>
      <c r="C55" s="3" t="s">
        <v>78</v>
      </c>
      <c r="D55" s="10">
        <v>600000</v>
      </c>
      <c r="E55" s="10">
        <v>0</v>
      </c>
      <c r="F55" s="10">
        <v>0</v>
      </c>
      <c r="G55" s="10">
        <v>0</v>
      </c>
      <c r="H55" s="10">
        <v>600000</v>
      </c>
      <c r="I55" s="10">
        <v>940923</v>
      </c>
      <c r="J55" s="10">
        <v>-650675</v>
      </c>
      <c r="K55" s="10">
        <v>477630</v>
      </c>
      <c r="L55" s="10">
        <v>767878</v>
      </c>
      <c r="M55" s="22">
        <v>1.2797966666666667</v>
      </c>
    </row>
    <row r="56" spans="1:13" x14ac:dyDescent="0.2">
      <c r="A56" s="3" t="s">
        <v>5</v>
      </c>
      <c r="B56" s="3" t="s">
        <v>60</v>
      </c>
      <c r="C56" s="3" t="s">
        <v>79</v>
      </c>
      <c r="D56" s="10">
        <v>365000</v>
      </c>
      <c r="E56" s="10">
        <v>0</v>
      </c>
      <c r="F56" s="10">
        <v>0</v>
      </c>
      <c r="G56" s="10">
        <v>0</v>
      </c>
      <c r="H56" s="10">
        <v>365000</v>
      </c>
      <c r="I56" s="10">
        <v>51249</v>
      </c>
      <c r="J56" s="10">
        <v>114046</v>
      </c>
      <c r="K56" s="10">
        <v>119820</v>
      </c>
      <c r="L56" s="10">
        <v>285115</v>
      </c>
      <c r="M56" s="22">
        <v>0.78113698630136985</v>
      </c>
    </row>
    <row r="57" spans="1:13" x14ac:dyDescent="0.2">
      <c r="A57" s="3" t="s">
        <v>5</v>
      </c>
      <c r="B57" s="3" t="s">
        <v>60</v>
      </c>
      <c r="C57" s="3" t="s">
        <v>80</v>
      </c>
      <c r="D57" s="10">
        <v>350000</v>
      </c>
      <c r="E57" s="10">
        <v>0</v>
      </c>
      <c r="F57" s="10">
        <v>0</v>
      </c>
      <c r="G57" s="10">
        <v>0</v>
      </c>
      <c r="H57" s="10">
        <v>350000</v>
      </c>
      <c r="I57" s="10">
        <v>175000</v>
      </c>
      <c r="J57" s="10">
        <v>87500</v>
      </c>
      <c r="K57" s="10">
        <v>87500</v>
      </c>
      <c r="L57" s="10">
        <v>350000</v>
      </c>
      <c r="M57" s="22">
        <v>1</v>
      </c>
    </row>
    <row r="58" spans="1:13" x14ac:dyDescent="0.2">
      <c r="A58" s="3" t="s">
        <v>5</v>
      </c>
      <c r="B58" s="3" t="s">
        <v>60</v>
      </c>
      <c r="C58" s="3" t="s">
        <v>81</v>
      </c>
      <c r="D58" s="10">
        <v>319000</v>
      </c>
      <c r="E58" s="10">
        <v>0</v>
      </c>
      <c r="F58" s="10">
        <v>0</v>
      </c>
      <c r="G58" s="10">
        <v>0</v>
      </c>
      <c r="H58" s="10">
        <v>319000</v>
      </c>
      <c r="I58" s="10">
        <v>0</v>
      </c>
      <c r="J58" s="10">
        <v>100000</v>
      </c>
      <c r="K58" s="10">
        <v>0</v>
      </c>
      <c r="L58" s="10">
        <v>100000</v>
      </c>
      <c r="M58" s="22">
        <v>0.31347962382445144</v>
      </c>
    </row>
    <row r="59" spans="1:13" x14ac:dyDescent="0.2">
      <c r="A59" s="3" t="s">
        <v>5</v>
      </c>
      <c r="B59" s="3" t="s">
        <v>60</v>
      </c>
      <c r="C59" s="3" t="s">
        <v>82</v>
      </c>
      <c r="D59" s="10">
        <v>1000</v>
      </c>
      <c r="E59" s="10">
        <v>0</v>
      </c>
      <c r="F59" s="10">
        <v>0</v>
      </c>
      <c r="G59" s="10">
        <v>0</v>
      </c>
      <c r="H59" s="10">
        <v>1000</v>
      </c>
      <c r="I59" s="10">
        <v>0</v>
      </c>
      <c r="J59" s="10">
        <v>0</v>
      </c>
      <c r="K59" s="10">
        <v>0</v>
      </c>
      <c r="L59" s="10">
        <v>0</v>
      </c>
      <c r="M59" s="22">
        <v>0</v>
      </c>
    </row>
    <row r="60" spans="1:13" x14ac:dyDescent="0.2">
      <c r="A60" s="3" t="s">
        <v>5</v>
      </c>
      <c r="B60" s="3" t="s">
        <v>60</v>
      </c>
      <c r="C60" s="3" t="s">
        <v>83</v>
      </c>
      <c r="D60" s="10">
        <v>1000</v>
      </c>
      <c r="E60" s="10">
        <v>0</v>
      </c>
      <c r="F60" s="10">
        <v>0</v>
      </c>
      <c r="G60" s="10">
        <v>0</v>
      </c>
      <c r="H60" s="10">
        <v>1000</v>
      </c>
      <c r="I60" s="10">
        <v>621319.5</v>
      </c>
      <c r="J60" s="10">
        <v>310659.75</v>
      </c>
      <c r="K60" s="10">
        <v>310659.75</v>
      </c>
      <c r="L60" s="10">
        <v>1242639</v>
      </c>
      <c r="M60" s="22">
        <v>1242.6389999999999</v>
      </c>
    </row>
    <row r="61" spans="1:13" x14ac:dyDescent="0.2">
      <c r="A61" s="3" t="s">
        <v>5</v>
      </c>
      <c r="B61" s="3" t="s">
        <v>60</v>
      </c>
      <c r="C61" s="3" t="s">
        <v>84</v>
      </c>
      <c r="D61" s="10">
        <v>1000</v>
      </c>
      <c r="E61" s="10">
        <v>0</v>
      </c>
      <c r="F61" s="10">
        <v>0</v>
      </c>
      <c r="G61" s="10">
        <v>0</v>
      </c>
      <c r="H61" s="10">
        <v>1000</v>
      </c>
      <c r="I61" s="10">
        <v>0</v>
      </c>
      <c r="J61" s="10">
        <v>51951</v>
      </c>
      <c r="K61" s="10">
        <v>0</v>
      </c>
      <c r="L61" s="10">
        <v>51951</v>
      </c>
      <c r="M61" s="22">
        <v>51.951000000000001</v>
      </c>
    </row>
    <row r="62" spans="1:13" x14ac:dyDescent="0.2">
      <c r="A62" s="3" t="s">
        <v>5</v>
      </c>
      <c r="B62" s="3" t="s">
        <v>60</v>
      </c>
      <c r="C62" s="3" t="s">
        <v>85</v>
      </c>
      <c r="D62" s="10">
        <v>1000</v>
      </c>
      <c r="E62" s="10">
        <v>0</v>
      </c>
      <c r="F62" s="10">
        <v>0</v>
      </c>
      <c r="G62" s="10">
        <v>0</v>
      </c>
      <c r="H62" s="10">
        <v>1000</v>
      </c>
      <c r="I62" s="10">
        <v>0</v>
      </c>
      <c r="J62" s="10">
        <v>0</v>
      </c>
      <c r="K62" s="10">
        <v>0</v>
      </c>
      <c r="L62" s="10">
        <v>0</v>
      </c>
      <c r="M62" s="22">
        <v>0</v>
      </c>
    </row>
    <row r="63" spans="1:13" x14ac:dyDescent="0.2">
      <c r="A63" s="3" t="s">
        <v>5</v>
      </c>
      <c r="B63" s="3" t="s">
        <v>60</v>
      </c>
      <c r="C63" s="3" t="s">
        <v>86</v>
      </c>
      <c r="D63" s="10">
        <v>1000</v>
      </c>
      <c r="E63" s="10">
        <v>0</v>
      </c>
      <c r="F63" s="10">
        <v>0</v>
      </c>
      <c r="G63" s="10">
        <v>0</v>
      </c>
      <c r="H63" s="10">
        <v>1000</v>
      </c>
      <c r="I63" s="10">
        <v>0</v>
      </c>
      <c r="J63" s="10">
        <v>0</v>
      </c>
      <c r="K63" s="10">
        <v>0</v>
      </c>
      <c r="L63" s="10">
        <v>0</v>
      </c>
      <c r="M63" s="22">
        <v>0</v>
      </c>
    </row>
    <row r="64" spans="1:13" x14ac:dyDescent="0.2">
      <c r="A64" s="3" t="s">
        <v>5</v>
      </c>
      <c r="B64" s="3" t="s">
        <v>60</v>
      </c>
      <c r="C64" s="3" t="s">
        <v>87</v>
      </c>
      <c r="D64" s="10">
        <v>0</v>
      </c>
      <c r="E64" s="10">
        <v>0</v>
      </c>
      <c r="F64" s="10">
        <v>0</v>
      </c>
      <c r="G64" s="10">
        <v>0</v>
      </c>
      <c r="H64" s="10">
        <v>0</v>
      </c>
      <c r="I64" s="10">
        <v>-32350</v>
      </c>
      <c r="J64" s="10">
        <v>-13020</v>
      </c>
      <c r="K64" s="10">
        <v>-21496</v>
      </c>
      <c r="L64" s="10">
        <v>-66866</v>
      </c>
      <c r="M64" s="22"/>
    </row>
    <row r="65" spans="1:13" x14ac:dyDescent="0.2">
      <c r="A65" s="3" t="s">
        <v>5</v>
      </c>
      <c r="B65" s="3" t="s">
        <v>60</v>
      </c>
      <c r="C65" s="3" t="s">
        <v>88</v>
      </c>
      <c r="D65" s="10">
        <v>0</v>
      </c>
      <c r="E65" s="10">
        <v>0</v>
      </c>
      <c r="F65" s="10">
        <v>0</v>
      </c>
      <c r="G65" s="10">
        <v>0</v>
      </c>
      <c r="H65" s="10">
        <v>0</v>
      </c>
      <c r="I65" s="10">
        <v>-5</v>
      </c>
      <c r="J65" s="10">
        <v>0</v>
      </c>
      <c r="K65" s="10">
        <v>0</v>
      </c>
      <c r="L65" s="10">
        <v>-5</v>
      </c>
      <c r="M65" s="22"/>
    </row>
    <row r="66" spans="1:13" x14ac:dyDescent="0.2">
      <c r="A66" s="3" t="s">
        <v>5</v>
      </c>
      <c r="B66" s="3" t="s">
        <v>60</v>
      </c>
      <c r="C66" s="3" t="s">
        <v>89</v>
      </c>
      <c r="D66" s="10">
        <v>0</v>
      </c>
      <c r="E66" s="10">
        <v>0</v>
      </c>
      <c r="F66" s="10">
        <v>0</v>
      </c>
      <c r="G66" s="10">
        <v>0</v>
      </c>
      <c r="H66" s="10">
        <v>0</v>
      </c>
      <c r="I66" s="10">
        <v>13413.26</v>
      </c>
      <c r="J66" s="10">
        <v>0</v>
      </c>
      <c r="K66" s="10">
        <v>0</v>
      </c>
      <c r="L66" s="10">
        <v>13413.26</v>
      </c>
      <c r="M66" s="22"/>
    </row>
    <row r="67" spans="1:13" x14ac:dyDescent="0.2">
      <c r="A67" s="3" t="s">
        <v>5</v>
      </c>
      <c r="B67" s="3" t="s">
        <v>60</v>
      </c>
      <c r="C67" s="3" t="s">
        <v>90</v>
      </c>
      <c r="D67" s="10">
        <v>0</v>
      </c>
      <c r="E67" s="10">
        <v>0</v>
      </c>
      <c r="F67" s="10">
        <v>0</v>
      </c>
      <c r="G67" s="10">
        <v>0</v>
      </c>
      <c r="H67" s="10">
        <v>0</v>
      </c>
      <c r="I67" s="10">
        <v>0</v>
      </c>
      <c r="J67" s="10">
        <v>29908</v>
      </c>
      <c r="K67" s="10">
        <v>0</v>
      </c>
      <c r="L67" s="10">
        <v>29908</v>
      </c>
      <c r="M67" s="22"/>
    </row>
    <row r="68" spans="1:13" x14ac:dyDescent="0.2">
      <c r="A68" s="3" t="s">
        <v>5</v>
      </c>
      <c r="B68" s="3" t="s">
        <v>60</v>
      </c>
      <c r="C68" s="3" t="s">
        <v>26</v>
      </c>
      <c r="D68" s="10">
        <v>1491651214</v>
      </c>
      <c r="E68" s="10">
        <v>0</v>
      </c>
      <c r="F68" s="10">
        <v>0</v>
      </c>
      <c r="G68" s="10">
        <v>38994600</v>
      </c>
      <c r="H68" s="10">
        <v>1530645814</v>
      </c>
      <c r="I68" s="10">
        <v>363175010.62</v>
      </c>
      <c r="J68" s="10">
        <v>366787800.62</v>
      </c>
      <c r="K68" s="10">
        <v>410557338.63999999</v>
      </c>
      <c r="L68" s="10">
        <v>1140520149.8800001</v>
      </c>
      <c r="M68" s="22">
        <v>0.74512348934565475</v>
      </c>
    </row>
    <row r="69" spans="1:13" x14ac:dyDescent="0.2">
      <c r="A69" s="3" t="s">
        <v>5</v>
      </c>
      <c r="B69" s="3" t="s">
        <v>60</v>
      </c>
      <c r="C69" s="6" t="s">
        <v>58</v>
      </c>
      <c r="D69" s="11">
        <v>1976610714</v>
      </c>
      <c r="E69" s="11">
        <v>0</v>
      </c>
      <c r="F69" s="11">
        <v>0</v>
      </c>
      <c r="G69" s="11">
        <v>38994600</v>
      </c>
      <c r="H69" s="11">
        <v>2015605314</v>
      </c>
      <c r="I69" s="11">
        <v>482107286.62</v>
      </c>
      <c r="J69" s="11">
        <v>466615055.06999999</v>
      </c>
      <c r="K69" s="11">
        <v>510235322</v>
      </c>
      <c r="L69" s="11">
        <v>1458957663.6900001</v>
      </c>
      <c r="M69" s="23">
        <v>0.72383102661833931</v>
      </c>
    </row>
    <row r="70" spans="1:13" x14ac:dyDescent="0.2">
      <c r="A70" s="5" t="s">
        <v>26</v>
      </c>
      <c r="B70" s="5" t="s">
        <v>92</v>
      </c>
      <c r="C70" s="4" t="s">
        <v>91</v>
      </c>
      <c r="D70" s="9"/>
      <c r="E70" s="9"/>
      <c r="F70" s="9"/>
      <c r="G70" s="9"/>
      <c r="H70" s="9"/>
      <c r="I70" s="9"/>
      <c r="J70" s="9"/>
      <c r="K70" s="9"/>
      <c r="L70" s="9"/>
      <c r="M70" s="24"/>
    </row>
    <row r="71" spans="1:13" x14ac:dyDescent="0.2">
      <c r="A71" s="3" t="s">
        <v>26</v>
      </c>
      <c r="B71" s="3" t="s">
        <v>92</v>
      </c>
      <c r="C71" s="3" t="s">
        <v>93</v>
      </c>
      <c r="D71" s="10">
        <v>1000</v>
      </c>
      <c r="E71" s="10">
        <v>0</v>
      </c>
      <c r="F71" s="10">
        <v>0</v>
      </c>
      <c r="G71" s="10">
        <v>0</v>
      </c>
      <c r="H71" s="10">
        <v>1000</v>
      </c>
      <c r="I71" s="10">
        <v>0</v>
      </c>
      <c r="J71" s="10">
        <v>0</v>
      </c>
      <c r="K71" s="10">
        <v>0</v>
      </c>
      <c r="L71" s="10">
        <v>0</v>
      </c>
      <c r="M71" s="22">
        <v>0</v>
      </c>
    </row>
    <row r="72" spans="1:13" x14ac:dyDescent="0.2">
      <c r="A72" s="3" t="s">
        <v>26</v>
      </c>
      <c r="B72" s="3" t="s">
        <v>92</v>
      </c>
      <c r="C72" s="3" t="s">
        <v>94</v>
      </c>
      <c r="D72" s="10">
        <v>1000</v>
      </c>
      <c r="E72" s="10">
        <v>0</v>
      </c>
      <c r="F72" s="10">
        <v>0</v>
      </c>
      <c r="G72" s="10">
        <v>0</v>
      </c>
      <c r="H72" s="10">
        <v>1000</v>
      </c>
      <c r="I72" s="10">
        <v>0</v>
      </c>
      <c r="J72" s="10">
        <v>0</v>
      </c>
      <c r="K72" s="10">
        <v>0</v>
      </c>
      <c r="L72" s="10">
        <v>0</v>
      </c>
      <c r="M72" s="22">
        <v>0</v>
      </c>
    </row>
    <row r="73" spans="1:13" x14ac:dyDescent="0.2">
      <c r="A73" s="3" t="s">
        <v>26</v>
      </c>
      <c r="B73" s="3" t="s">
        <v>92</v>
      </c>
      <c r="C73" s="3" t="s">
        <v>95</v>
      </c>
      <c r="D73" s="10">
        <v>1000</v>
      </c>
      <c r="E73" s="10">
        <v>0</v>
      </c>
      <c r="F73" s="10">
        <v>0</v>
      </c>
      <c r="G73" s="10">
        <v>0</v>
      </c>
      <c r="H73" s="10">
        <v>1000</v>
      </c>
      <c r="I73" s="10">
        <v>0</v>
      </c>
      <c r="J73" s="10">
        <v>0</v>
      </c>
      <c r="K73" s="10">
        <v>0</v>
      </c>
      <c r="L73" s="10">
        <v>0</v>
      </c>
      <c r="M73" s="22">
        <v>0</v>
      </c>
    </row>
    <row r="74" spans="1:13" x14ac:dyDescent="0.2">
      <c r="A74" s="3" t="s">
        <v>26</v>
      </c>
      <c r="B74" s="3" t="s">
        <v>92</v>
      </c>
      <c r="C74" s="3" t="s">
        <v>96</v>
      </c>
      <c r="D74" s="10">
        <v>1000</v>
      </c>
      <c r="E74" s="10">
        <v>0</v>
      </c>
      <c r="F74" s="10">
        <v>0</v>
      </c>
      <c r="G74" s="10">
        <v>0</v>
      </c>
      <c r="H74" s="10">
        <v>1000</v>
      </c>
      <c r="I74" s="10">
        <v>0</v>
      </c>
      <c r="J74" s="10">
        <v>0</v>
      </c>
      <c r="K74" s="10">
        <v>0</v>
      </c>
      <c r="L74" s="10">
        <v>0</v>
      </c>
      <c r="M74" s="22">
        <v>0</v>
      </c>
    </row>
    <row r="75" spans="1:13" x14ac:dyDescent="0.2">
      <c r="A75" s="3" t="s">
        <v>26</v>
      </c>
      <c r="B75" s="3" t="s">
        <v>92</v>
      </c>
      <c r="C75" s="3" t="s">
        <v>57</v>
      </c>
      <c r="D75" s="10">
        <v>42615114</v>
      </c>
      <c r="E75" s="10">
        <v>0</v>
      </c>
      <c r="F75" s="10">
        <v>1310800</v>
      </c>
      <c r="G75" s="10">
        <v>0</v>
      </c>
      <c r="H75" s="10">
        <v>43925914</v>
      </c>
      <c r="I75" s="10">
        <v>11561414.370000001</v>
      </c>
      <c r="J75" s="10">
        <v>5661010.790000001</v>
      </c>
      <c r="K75" s="10">
        <v>10572683</v>
      </c>
      <c r="L75" s="10">
        <v>27795108.160000004</v>
      </c>
      <c r="M75" s="22">
        <v>0.63277244862793303</v>
      </c>
    </row>
    <row r="76" spans="1:13" x14ac:dyDescent="0.2">
      <c r="A76" s="3" t="s">
        <v>26</v>
      </c>
      <c r="B76" s="3" t="s">
        <v>92</v>
      </c>
      <c r="C76" s="6" t="s">
        <v>58</v>
      </c>
      <c r="D76" s="11">
        <v>42619114</v>
      </c>
      <c r="E76" s="11">
        <v>0</v>
      </c>
      <c r="F76" s="11">
        <v>1310800</v>
      </c>
      <c r="G76" s="11">
        <v>0</v>
      </c>
      <c r="H76" s="11">
        <v>43929914</v>
      </c>
      <c r="I76" s="11">
        <v>11561414.370000001</v>
      </c>
      <c r="J76" s="11">
        <v>5661010.790000001</v>
      </c>
      <c r="K76" s="11">
        <v>10572683</v>
      </c>
      <c r="L76" s="11">
        <v>27795108.160000004</v>
      </c>
      <c r="M76" s="23">
        <v>0.63271483208457913</v>
      </c>
    </row>
    <row r="77" spans="1:13" x14ac:dyDescent="0.2">
      <c r="A77" s="3" t="s">
        <v>98</v>
      </c>
      <c r="B77" s="5" t="s">
        <v>99</v>
      </c>
      <c r="C77" s="4" t="s">
        <v>97</v>
      </c>
      <c r="D77" s="9"/>
      <c r="E77" s="9"/>
      <c r="F77" s="9"/>
      <c r="G77" s="9"/>
      <c r="H77" s="9"/>
      <c r="I77" s="9"/>
      <c r="J77" s="9"/>
      <c r="K77" s="9"/>
      <c r="L77" s="9"/>
      <c r="M77" s="24"/>
    </row>
    <row r="78" spans="1:13" x14ac:dyDescent="0.2">
      <c r="A78" s="3" t="s">
        <v>98</v>
      </c>
      <c r="B78" s="3" t="s">
        <v>99</v>
      </c>
      <c r="C78" s="3" t="s">
        <v>100</v>
      </c>
      <c r="D78" s="10">
        <v>5492975900</v>
      </c>
      <c r="E78" s="10">
        <v>0</v>
      </c>
      <c r="F78" s="10">
        <v>0</v>
      </c>
      <c r="G78" s="10">
        <v>146357600</v>
      </c>
      <c r="H78" s="10">
        <v>5639333500</v>
      </c>
      <c r="I78" s="10">
        <v>1330738156.8800001</v>
      </c>
      <c r="J78" s="10">
        <v>1364897943.5599999</v>
      </c>
      <c r="K78" s="10">
        <v>1390836349.03</v>
      </c>
      <c r="L78" s="10">
        <v>4086472449.4700003</v>
      </c>
      <c r="M78" s="22">
        <v>0.7246374858784288</v>
      </c>
    </row>
    <row r="79" spans="1:13" x14ac:dyDescent="0.2">
      <c r="A79" s="3" t="s">
        <v>98</v>
      </c>
      <c r="B79" s="3" t="s">
        <v>99</v>
      </c>
      <c r="C79" s="3" t="s">
        <v>101</v>
      </c>
      <c r="D79" s="10">
        <v>2664927600</v>
      </c>
      <c r="E79" s="10">
        <v>0</v>
      </c>
      <c r="F79" s="10">
        <v>0</v>
      </c>
      <c r="G79" s="10">
        <v>0</v>
      </c>
      <c r="H79" s="10">
        <v>2664927600</v>
      </c>
      <c r="I79" s="10">
        <v>610187295.13999999</v>
      </c>
      <c r="J79" s="10">
        <v>661861943.92999995</v>
      </c>
      <c r="K79" s="10">
        <v>648312758.51000011</v>
      </c>
      <c r="L79" s="10">
        <v>1920361997.5799999</v>
      </c>
      <c r="M79" s="22">
        <v>0.72060569209459946</v>
      </c>
    </row>
    <row r="80" spans="1:13" x14ac:dyDescent="0.2">
      <c r="A80" s="3" t="s">
        <v>98</v>
      </c>
      <c r="B80" s="3" t="s">
        <v>99</v>
      </c>
      <c r="C80" s="3" t="s">
        <v>102</v>
      </c>
      <c r="D80" s="10">
        <v>2158508400</v>
      </c>
      <c r="E80" s="10">
        <v>0</v>
      </c>
      <c r="F80" s="10">
        <v>516700</v>
      </c>
      <c r="G80" s="10">
        <v>0</v>
      </c>
      <c r="H80" s="10">
        <v>2159025100</v>
      </c>
      <c r="I80" s="10">
        <v>502858527.54000002</v>
      </c>
      <c r="J80" s="10">
        <v>506436172.81</v>
      </c>
      <c r="K80" s="10">
        <v>547442476.78000021</v>
      </c>
      <c r="L80" s="10">
        <v>1556737177.1300001</v>
      </c>
      <c r="M80" s="22">
        <v>0.72103709082863376</v>
      </c>
    </row>
    <row r="81" spans="1:13" x14ac:dyDescent="0.2">
      <c r="A81" s="3" t="s">
        <v>98</v>
      </c>
      <c r="B81" s="3" t="s">
        <v>99</v>
      </c>
      <c r="C81" s="3" t="s">
        <v>103</v>
      </c>
      <c r="D81" s="10">
        <v>1606709300</v>
      </c>
      <c r="E81" s="10">
        <v>0</v>
      </c>
      <c r="F81" s="10">
        <v>22500</v>
      </c>
      <c r="G81" s="10">
        <v>0</v>
      </c>
      <c r="H81" s="10">
        <v>1606731800</v>
      </c>
      <c r="I81" s="10">
        <v>406389281.27999997</v>
      </c>
      <c r="J81" s="10">
        <v>405775665.92000008</v>
      </c>
      <c r="K81" s="10">
        <v>424452749.23000002</v>
      </c>
      <c r="L81" s="10">
        <v>1236617696.4300001</v>
      </c>
      <c r="M81" s="22">
        <v>0.76964786309077848</v>
      </c>
    </row>
    <row r="82" spans="1:13" x14ac:dyDescent="0.2">
      <c r="A82" s="3" t="s">
        <v>98</v>
      </c>
      <c r="B82" s="3" t="s">
        <v>99</v>
      </c>
      <c r="C82" s="3" t="s">
        <v>104</v>
      </c>
      <c r="D82" s="10">
        <v>1256196500</v>
      </c>
      <c r="E82" s="10">
        <v>0</v>
      </c>
      <c r="F82" s="10">
        <v>0</v>
      </c>
      <c r="G82" s="10">
        <v>0</v>
      </c>
      <c r="H82" s="10">
        <v>1256196500</v>
      </c>
      <c r="I82" s="10">
        <v>284992306.55000001</v>
      </c>
      <c r="J82" s="10">
        <v>374306218.47999996</v>
      </c>
      <c r="K82" s="10">
        <v>376930817.97999996</v>
      </c>
      <c r="L82" s="10">
        <v>1036229343.01</v>
      </c>
      <c r="M82" s="22">
        <v>0.82489430834268362</v>
      </c>
    </row>
    <row r="83" spans="1:13" x14ac:dyDescent="0.2">
      <c r="A83" s="3" t="s">
        <v>98</v>
      </c>
      <c r="B83" s="3" t="s">
        <v>99</v>
      </c>
      <c r="C83" s="3" t="s">
        <v>105</v>
      </c>
      <c r="D83" s="10">
        <v>1179000000</v>
      </c>
      <c r="E83" s="10">
        <v>0</v>
      </c>
      <c r="F83" s="10">
        <v>0</v>
      </c>
      <c r="G83" s="10">
        <v>0</v>
      </c>
      <c r="H83" s="10">
        <v>1179000000</v>
      </c>
      <c r="I83" s="10">
        <v>254356361.37</v>
      </c>
      <c r="J83" s="10">
        <v>245217700.55000001</v>
      </c>
      <c r="K83" s="10">
        <v>261217261.60999995</v>
      </c>
      <c r="L83" s="10">
        <v>760791323.52999997</v>
      </c>
      <c r="M83" s="22">
        <v>0.64528526168787104</v>
      </c>
    </row>
    <row r="84" spans="1:13" x14ac:dyDescent="0.2">
      <c r="A84" s="3" t="s">
        <v>98</v>
      </c>
      <c r="B84" s="3" t="s">
        <v>99</v>
      </c>
      <c r="C84" s="3" t="s">
        <v>106</v>
      </c>
      <c r="D84" s="10">
        <v>1114680800</v>
      </c>
      <c r="E84" s="10">
        <v>0</v>
      </c>
      <c r="F84" s="10">
        <v>98700</v>
      </c>
      <c r="G84" s="10">
        <v>0</v>
      </c>
      <c r="H84" s="10">
        <v>1114779500</v>
      </c>
      <c r="I84" s="10">
        <v>209608264.72999999</v>
      </c>
      <c r="J84" s="10">
        <v>217958147.00000003</v>
      </c>
      <c r="K84" s="10">
        <v>256211252.00000003</v>
      </c>
      <c r="L84" s="10">
        <v>683777663.73000002</v>
      </c>
      <c r="M84" s="22">
        <v>0.61337480975385716</v>
      </c>
    </row>
    <row r="85" spans="1:13" x14ac:dyDescent="0.2">
      <c r="A85" s="3" t="s">
        <v>98</v>
      </c>
      <c r="B85" s="3" t="s">
        <v>99</v>
      </c>
      <c r="C85" s="3" t="s">
        <v>107</v>
      </c>
      <c r="D85" s="10">
        <v>606440000</v>
      </c>
      <c r="E85" s="10">
        <v>0</v>
      </c>
      <c r="F85" s="10">
        <v>15100</v>
      </c>
      <c r="G85" s="10">
        <v>0</v>
      </c>
      <c r="H85" s="10">
        <v>606455100</v>
      </c>
      <c r="I85" s="10">
        <v>149189802.53</v>
      </c>
      <c r="J85" s="10">
        <v>229016574.78999999</v>
      </c>
      <c r="K85" s="10">
        <v>133015772.10999998</v>
      </c>
      <c r="L85" s="10">
        <v>511222149.42999995</v>
      </c>
      <c r="M85" s="22">
        <v>0.84296784614392717</v>
      </c>
    </row>
    <row r="86" spans="1:13" x14ac:dyDescent="0.2">
      <c r="A86" s="3" t="s">
        <v>98</v>
      </c>
      <c r="B86" s="3" t="s">
        <v>99</v>
      </c>
      <c r="C86" s="3" t="s">
        <v>108</v>
      </c>
      <c r="D86" s="10">
        <v>327533500</v>
      </c>
      <c r="E86" s="10">
        <v>0</v>
      </c>
      <c r="F86" s="10">
        <v>82700</v>
      </c>
      <c r="G86" s="10">
        <v>0</v>
      </c>
      <c r="H86" s="10">
        <v>327616200</v>
      </c>
      <c r="I86" s="10">
        <v>66647724.950000003</v>
      </c>
      <c r="J86" s="10">
        <v>77386007.570000008</v>
      </c>
      <c r="K86" s="10">
        <v>75628990.489999995</v>
      </c>
      <c r="L86" s="10">
        <v>219662723.00999999</v>
      </c>
      <c r="M86" s="22">
        <v>0.67048797651031911</v>
      </c>
    </row>
    <row r="87" spans="1:13" x14ac:dyDescent="0.2">
      <c r="A87" s="3" t="s">
        <v>98</v>
      </c>
      <c r="B87" s="3" t="s">
        <v>99</v>
      </c>
      <c r="C87" s="3" t="s">
        <v>109</v>
      </c>
      <c r="D87" s="10">
        <v>240368500</v>
      </c>
      <c r="E87" s="10">
        <v>0</v>
      </c>
      <c r="F87" s="10">
        <v>8500</v>
      </c>
      <c r="G87" s="10">
        <v>0</v>
      </c>
      <c r="H87" s="10">
        <v>240377000</v>
      </c>
      <c r="I87" s="10">
        <v>58076550.020000003</v>
      </c>
      <c r="J87" s="10">
        <v>62065556.960000001</v>
      </c>
      <c r="K87" s="10">
        <v>66472577.709999986</v>
      </c>
      <c r="L87" s="10">
        <v>186614684.69</v>
      </c>
      <c r="M87" s="22">
        <v>0.77634168281491156</v>
      </c>
    </row>
    <row r="88" spans="1:13" x14ac:dyDescent="0.2">
      <c r="A88" s="3" t="s">
        <v>98</v>
      </c>
      <c r="B88" s="3" t="s">
        <v>99</v>
      </c>
      <c r="C88" s="3" t="s">
        <v>110</v>
      </c>
      <c r="D88" s="10">
        <v>173957000</v>
      </c>
      <c r="E88" s="10">
        <v>0</v>
      </c>
      <c r="F88" s="10">
        <v>0</v>
      </c>
      <c r="G88" s="10">
        <v>0</v>
      </c>
      <c r="H88" s="10">
        <v>173957000</v>
      </c>
      <c r="I88" s="10">
        <v>45695407</v>
      </c>
      <c r="J88" s="10">
        <v>45695103</v>
      </c>
      <c r="K88" s="10">
        <v>45695103</v>
      </c>
      <c r="L88" s="10">
        <v>137085613</v>
      </c>
      <c r="M88" s="22">
        <v>0.78804309685726937</v>
      </c>
    </row>
    <row r="89" spans="1:13" x14ac:dyDescent="0.2">
      <c r="A89" s="3" t="s">
        <v>98</v>
      </c>
      <c r="B89" s="3" t="s">
        <v>99</v>
      </c>
      <c r="C89" s="3" t="s">
        <v>111</v>
      </c>
      <c r="D89" s="10">
        <v>133711800</v>
      </c>
      <c r="E89" s="10">
        <v>0</v>
      </c>
      <c r="F89" s="10">
        <v>14900</v>
      </c>
      <c r="G89" s="10">
        <v>0</v>
      </c>
      <c r="H89" s="10">
        <v>133726700</v>
      </c>
      <c r="I89" s="10">
        <v>37193254.460000001</v>
      </c>
      <c r="J89" s="10">
        <v>37714682.43</v>
      </c>
      <c r="K89" s="10">
        <v>40755365.389999993</v>
      </c>
      <c r="L89" s="10">
        <v>115663302.28</v>
      </c>
      <c r="M89" s="22">
        <v>0.8649230279368294</v>
      </c>
    </row>
    <row r="90" spans="1:13" x14ac:dyDescent="0.2">
      <c r="A90" s="3" t="s">
        <v>98</v>
      </c>
      <c r="B90" s="3" t="s">
        <v>99</v>
      </c>
      <c r="C90" s="3" t="s">
        <v>112</v>
      </c>
      <c r="D90" s="10">
        <v>128571100</v>
      </c>
      <c r="E90" s="10">
        <v>0</v>
      </c>
      <c r="F90" s="10">
        <v>0</v>
      </c>
      <c r="G90" s="10">
        <v>0</v>
      </c>
      <c r="H90" s="10">
        <v>128571100</v>
      </c>
      <c r="I90" s="10">
        <v>31931531</v>
      </c>
      <c r="J90" s="10">
        <v>32668215</v>
      </c>
      <c r="K90" s="10">
        <v>32019444</v>
      </c>
      <c r="L90" s="10">
        <v>96619190</v>
      </c>
      <c r="M90" s="22">
        <v>0.75148450934930167</v>
      </c>
    </row>
    <row r="91" spans="1:13" x14ac:dyDescent="0.2">
      <c r="A91" s="3" t="s">
        <v>98</v>
      </c>
      <c r="B91" s="3" t="s">
        <v>99</v>
      </c>
      <c r="C91" s="3" t="s">
        <v>113</v>
      </c>
      <c r="D91" s="10">
        <v>121128200</v>
      </c>
      <c r="E91" s="10">
        <v>0</v>
      </c>
      <c r="F91" s="10">
        <v>9100</v>
      </c>
      <c r="G91" s="10">
        <v>0</v>
      </c>
      <c r="H91" s="10">
        <v>121137300</v>
      </c>
      <c r="I91" s="10">
        <v>27577731.350000001</v>
      </c>
      <c r="J91" s="10">
        <v>28415552.119999997</v>
      </c>
      <c r="K91" s="10">
        <v>28043701.310000002</v>
      </c>
      <c r="L91" s="10">
        <v>84036984.780000001</v>
      </c>
      <c r="M91" s="22">
        <v>0.69373334868781122</v>
      </c>
    </row>
    <row r="92" spans="1:13" x14ac:dyDescent="0.2">
      <c r="A92" s="3" t="s">
        <v>98</v>
      </c>
      <c r="B92" s="3" t="s">
        <v>99</v>
      </c>
      <c r="C92" s="3" t="s">
        <v>114</v>
      </c>
      <c r="D92" s="10">
        <v>104131500</v>
      </c>
      <c r="E92" s="10">
        <v>0</v>
      </c>
      <c r="F92" s="10">
        <v>30000</v>
      </c>
      <c r="G92" s="10">
        <v>0</v>
      </c>
      <c r="H92" s="10">
        <v>104161500</v>
      </c>
      <c r="I92" s="10">
        <v>21719513.109999999</v>
      </c>
      <c r="J92" s="10">
        <v>20463716.530000001</v>
      </c>
      <c r="K92" s="10">
        <v>20301109</v>
      </c>
      <c r="L92" s="10">
        <v>62484338.640000001</v>
      </c>
      <c r="M92" s="22">
        <v>0.59987940496248615</v>
      </c>
    </row>
    <row r="93" spans="1:13" x14ac:dyDescent="0.2">
      <c r="A93" s="3" t="s">
        <v>98</v>
      </c>
      <c r="B93" s="3" t="s">
        <v>99</v>
      </c>
      <c r="C93" s="3" t="s">
        <v>115</v>
      </c>
      <c r="D93" s="10">
        <v>96217300</v>
      </c>
      <c r="E93" s="10">
        <v>0</v>
      </c>
      <c r="F93" s="10">
        <v>65200</v>
      </c>
      <c r="G93" s="10">
        <v>0</v>
      </c>
      <c r="H93" s="10">
        <v>96282500</v>
      </c>
      <c r="I93" s="10">
        <v>25138841</v>
      </c>
      <c r="J93" s="10">
        <v>25099703</v>
      </c>
      <c r="K93" s="10">
        <v>24360773</v>
      </c>
      <c r="L93" s="10">
        <v>74599317</v>
      </c>
      <c r="M93" s="22">
        <v>0.77479621945836474</v>
      </c>
    </row>
    <row r="94" spans="1:13" x14ac:dyDescent="0.2">
      <c r="A94" s="3" t="s">
        <v>98</v>
      </c>
      <c r="B94" s="3" t="s">
        <v>99</v>
      </c>
      <c r="C94" s="3" t="s">
        <v>116</v>
      </c>
      <c r="D94" s="10">
        <v>86683500</v>
      </c>
      <c r="E94" s="10">
        <v>0</v>
      </c>
      <c r="F94" s="10">
        <v>0</v>
      </c>
      <c r="G94" s="10">
        <v>0</v>
      </c>
      <c r="H94" s="10">
        <v>86683500</v>
      </c>
      <c r="I94" s="10">
        <v>20842100</v>
      </c>
      <c r="J94" s="10">
        <v>20735559</v>
      </c>
      <c r="K94" s="10">
        <v>20735562</v>
      </c>
      <c r="L94" s="10">
        <v>62313221</v>
      </c>
      <c r="M94" s="22">
        <v>0.718859079294214</v>
      </c>
    </row>
    <row r="95" spans="1:13" x14ac:dyDescent="0.2">
      <c r="A95" s="3" t="s">
        <v>98</v>
      </c>
      <c r="B95" s="3" t="s">
        <v>99</v>
      </c>
      <c r="C95" s="3" t="s">
        <v>117</v>
      </c>
      <c r="D95" s="10">
        <v>67570800</v>
      </c>
      <c r="E95" s="10">
        <v>0</v>
      </c>
      <c r="F95" s="10">
        <v>0</v>
      </c>
      <c r="G95" s="10">
        <v>0</v>
      </c>
      <c r="H95" s="10">
        <v>67570800</v>
      </c>
      <c r="I95" s="10">
        <v>13733889.289999999</v>
      </c>
      <c r="J95" s="10">
        <v>13286548.18</v>
      </c>
      <c r="K95" s="10">
        <v>13917542.600000001</v>
      </c>
      <c r="L95" s="10">
        <v>40937980.07</v>
      </c>
      <c r="M95" s="22">
        <v>0.60585312102269029</v>
      </c>
    </row>
    <row r="96" spans="1:13" x14ac:dyDescent="0.2">
      <c r="A96" s="3" t="s">
        <v>98</v>
      </c>
      <c r="B96" s="3" t="s">
        <v>99</v>
      </c>
      <c r="C96" s="3" t="s">
        <v>118</v>
      </c>
      <c r="D96" s="10">
        <v>56272500</v>
      </c>
      <c r="E96" s="10">
        <v>0</v>
      </c>
      <c r="F96" s="10">
        <v>0</v>
      </c>
      <c r="G96" s="10">
        <v>0</v>
      </c>
      <c r="H96" s="10">
        <v>56272500</v>
      </c>
      <c r="I96" s="10">
        <v>3000000</v>
      </c>
      <c r="J96" s="10">
        <v>3311000</v>
      </c>
      <c r="K96" s="10">
        <v>10852600</v>
      </c>
      <c r="L96" s="10">
        <v>17163600</v>
      </c>
      <c r="M96" s="22">
        <v>0.30500866320138609</v>
      </c>
    </row>
    <row r="97" spans="1:13" x14ac:dyDescent="0.2">
      <c r="A97" s="3" t="s">
        <v>98</v>
      </c>
      <c r="B97" s="3" t="s">
        <v>99</v>
      </c>
      <c r="C97" s="3" t="s">
        <v>119</v>
      </c>
      <c r="D97" s="10">
        <v>44758200</v>
      </c>
      <c r="E97" s="10">
        <v>0</v>
      </c>
      <c r="F97" s="10">
        <v>30000</v>
      </c>
      <c r="G97" s="10">
        <v>0</v>
      </c>
      <c r="H97" s="10">
        <v>44788200</v>
      </c>
      <c r="I97" s="10">
        <v>18220233</v>
      </c>
      <c r="J97" s="10">
        <v>3948690</v>
      </c>
      <c r="K97" s="10">
        <v>16528626</v>
      </c>
      <c r="L97" s="10">
        <v>38697549</v>
      </c>
      <c r="M97" s="22">
        <v>0.86401215052178926</v>
      </c>
    </row>
    <row r="98" spans="1:13" x14ac:dyDescent="0.2">
      <c r="A98" s="3" t="s">
        <v>98</v>
      </c>
      <c r="B98" s="3" t="s">
        <v>99</v>
      </c>
      <c r="C98" s="3" t="s">
        <v>120</v>
      </c>
      <c r="D98" s="10">
        <v>28424000</v>
      </c>
      <c r="E98" s="10">
        <v>0</v>
      </c>
      <c r="F98" s="10">
        <v>0</v>
      </c>
      <c r="G98" s="10">
        <v>0</v>
      </c>
      <c r="H98" s="10">
        <v>28424000</v>
      </c>
      <c r="I98" s="10">
        <v>6890120</v>
      </c>
      <c r="J98" s="10">
        <v>6392316</v>
      </c>
      <c r="K98" s="10">
        <v>7121259</v>
      </c>
      <c r="L98" s="10">
        <v>20403695</v>
      </c>
      <c r="M98" s="22">
        <v>0.71783334506051222</v>
      </c>
    </row>
    <row r="99" spans="1:13" x14ac:dyDescent="0.2">
      <c r="A99" s="3" t="s">
        <v>98</v>
      </c>
      <c r="B99" s="3" t="s">
        <v>99</v>
      </c>
      <c r="C99" s="3" t="s">
        <v>121</v>
      </c>
      <c r="D99" s="10">
        <v>14581800</v>
      </c>
      <c r="E99" s="10">
        <v>0</v>
      </c>
      <c r="F99" s="10">
        <v>0</v>
      </c>
      <c r="G99" s="10">
        <v>0</v>
      </c>
      <c r="H99" s="10">
        <v>14581800</v>
      </c>
      <c r="I99" s="10">
        <v>168400</v>
      </c>
      <c r="J99" s="10">
        <v>653824</v>
      </c>
      <c r="K99" s="10">
        <v>9886720</v>
      </c>
      <c r="L99" s="10">
        <v>10708944</v>
      </c>
      <c r="M99" s="22">
        <v>0.73440480599102986</v>
      </c>
    </row>
    <row r="100" spans="1:13" x14ac:dyDescent="0.2">
      <c r="A100" s="3" t="s">
        <v>98</v>
      </c>
      <c r="B100" s="3" t="s">
        <v>99</v>
      </c>
      <c r="C100" s="3" t="s">
        <v>122</v>
      </c>
      <c r="D100" s="10">
        <v>14194700</v>
      </c>
      <c r="E100" s="10">
        <v>0</v>
      </c>
      <c r="F100" s="10">
        <v>0</v>
      </c>
      <c r="G100" s="10">
        <v>0</v>
      </c>
      <c r="H100" s="10">
        <v>14194700</v>
      </c>
      <c r="I100" s="10">
        <v>2399244.54</v>
      </c>
      <c r="J100" s="10">
        <v>2496328.7999999998</v>
      </c>
      <c r="K100" s="10">
        <v>2380183.37</v>
      </c>
      <c r="L100" s="10">
        <v>7275756.71</v>
      </c>
      <c r="M100" s="22">
        <v>0.51256854389314321</v>
      </c>
    </row>
    <row r="101" spans="1:13" x14ac:dyDescent="0.2">
      <c r="A101" s="3" t="s">
        <v>98</v>
      </c>
      <c r="B101" s="3" t="s">
        <v>99</v>
      </c>
      <c r="C101" s="3" t="s">
        <v>123</v>
      </c>
      <c r="D101" s="10">
        <v>10205100</v>
      </c>
      <c r="E101" s="10">
        <v>0</v>
      </c>
      <c r="F101" s="10">
        <v>0</v>
      </c>
      <c r="G101" s="10">
        <v>0</v>
      </c>
      <c r="H101" s="10">
        <v>10205100</v>
      </c>
      <c r="I101" s="10">
        <v>1050000</v>
      </c>
      <c r="J101" s="10">
        <v>5531292</v>
      </c>
      <c r="K101" s="10">
        <v>72041</v>
      </c>
      <c r="L101" s="10">
        <v>6653333</v>
      </c>
      <c r="M101" s="22">
        <v>0.65196156823549012</v>
      </c>
    </row>
    <row r="102" spans="1:13" x14ac:dyDescent="0.2">
      <c r="A102" s="3" t="s">
        <v>98</v>
      </c>
      <c r="B102" s="3" t="s">
        <v>99</v>
      </c>
      <c r="C102" s="3" t="s">
        <v>124</v>
      </c>
      <c r="D102" s="10">
        <v>10032100</v>
      </c>
      <c r="E102" s="10">
        <v>0</v>
      </c>
      <c r="F102" s="10">
        <v>0</v>
      </c>
      <c r="G102" s="10">
        <v>0</v>
      </c>
      <c r="H102" s="10">
        <v>10032100</v>
      </c>
      <c r="I102" s="10">
        <v>81200</v>
      </c>
      <c r="J102" s="10">
        <v>5308875</v>
      </c>
      <c r="K102" s="10">
        <v>0</v>
      </c>
      <c r="L102" s="10">
        <v>5390075</v>
      </c>
      <c r="M102" s="22">
        <v>0.5372828221409276</v>
      </c>
    </row>
    <row r="103" spans="1:13" x14ac:dyDescent="0.2">
      <c r="A103" s="3" t="s">
        <v>98</v>
      </c>
      <c r="B103" s="3" t="s">
        <v>99</v>
      </c>
      <c r="C103" s="3" t="s">
        <v>125</v>
      </c>
      <c r="D103" s="10">
        <v>1000</v>
      </c>
      <c r="E103" s="10">
        <v>0</v>
      </c>
      <c r="F103" s="10">
        <v>0</v>
      </c>
      <c r="G103" s="10">
        <v>0</v>
      </c>
      <c r="H103" s="10">
        <v>1000</v>
      </c>
      <c r="I103" s="10">
        <v>0</v>
      </c>
      <c r="J103" s="10">
        <v>0</v>
      </c>
      <c r="K103" s="10">
        <v>0</v>
      </c>
      <c r="L103" s="10">
        <v>0</v>
      </c>
      <c r="M103" s="22">
        <v>0</v>
      </c>
    </row>
    <row r="104" spans="1:13" x14ac:dyDescent="0.2">
      <c r="A104" s="3" t="s">
        <v>98</v>
      </c>
      <c r="B104" s="3" t="s">
        <v>99</v>
      </c>
      <c r="C104" s="3" t="s">
        <v>126</v>
      </c>
      <c r="D104" s="10">
        <v>0</v>
      </c>
      <c r="E104" s="10">
        <v>0</v>
      </c>
      <c r="F104" s="10">
        <v>0</v>
      </c>
      <c r="G104" s="10">
        <v>0</v>
      </c>
      <c r="H104" s="10">
        <v>0</v>
      </c>
      <c r="I104" s="10">
        <v>-610792</v>
      </c>
      <c r="J104" s="10">
        <v>610792</v>
      </c>
      <c r="K104" s="10">
        <v>0</v>
      </c>
      <c r="L104" s="10">
        <v>0</v>
      </c>
      <c r="M104" s="22"/>
    </row>
    <row r="105" spans="1:13" x14ac:dyDescent="0.2">
      <c r="A105" s="3" t="s">
        <v>98</v>
      </c>
      <c r="B105" s="3" t="s">
        <v>99</v>
      </c>
      <c r="C105" s="3" t="s">
        <v>57</v>
      </c>
      <c r="D105" s="10">
        <v>824164265</v>
      </c>
      <c r="E105" s="10">
        <v>0</v>
      </c>
      <c r="F105" s="10">
        <v>95000</v>
      </c>
      <c r="G105" s="10">
        <v>0</v>
      </c>
      <c r="H105" s="10">
        <v>824259265</v>
      </c>
      <c r="I105" s="10">
        <v>191451770.88999891</v>
      </c>
      <c r="J105" s="10">
        <v>190816188.95000076</v>
      </c>
      <c r="K105" s="10">
        <v>208747285.05000001</v>
      </c>
      <c r="L105" s="10">
        <v>591015244.88999963</v>
      </c>
      <c r="M105" s="22">
        <v>0.71702590433120539</v>
      </c>
    </row>
    <row r="106" spans="1:13" x14ac:dyDescent="0.2">
      <c r="A106" s="3" t="s">
        <v>98</v>
      </c>
      <c r="B106" s="3" t="s">
        <v>99</v>
      </c>
      <c r="C106" s="6" t="s">
        <v>58</v>
      </c>
      <c r="D106" s="11">
        <v>18561945365</v>
      </c>
      <c r="E106" s="11">
        <v>0</v>
      </c>
      <c r="F106" s="11">
        <v>988400</v>
      </c>
      <c r="G106" s="11">
        <v>146357600</v>
      </c>
      <c r="H106" s="11">
        <v>18709291365</v>
      </c>
      <c r="I106" s="11">
        <v>4319526714.6299992</v>
      </c>
      <c r="J106" s="11">
        <v>4588070317.5800009</v>
      </c>
      <c r="K106" s="11">
        <v>4661938320.170001</v>
      </c>
      <c r="L106" s="11">
        <v>13569535352.380001</v>
      </c>
      <c r="M106" s="23">
        <v>0.72528323428459263</v>
      </c>
    </row>
    <row r="107" spans="1:13" x14ac:dyDescent="0.2">
      <c r="A107" s="5" t="s">
        <v>26</v>
      </c>
      <c r="B107" s="5" t="s">
        <v>128</v>
      </c>
      <c r="C107" s="4" t="s">
        <v>127</v>
      </c>
      <c r="D107" s="9"/>
      <c r="E107" s="9"/>
      <c r="F107" s="9"/>
      <c r="G107" s="9"/>
      <c r="H107" s="9"/>
      <c r="I107" s="9"/>
      <c r="J107" s="9"/>
      <c r="K107" s="9"/>
      <c r="L107" s="9"/>
      <c r="M107" s="24"/>
    </row>
    <row r="108" spans="1:13" x14ac:dyDescent="0.2">
      <c r="A108" s="3" t="s">
        <v>26</v>
      </c>
      <c r="B108" s="3" t="s">
        <v>128</v>
      </c>
      <c r="C108" s="3" t="s">
        <v>129</v>
      </c>
      <c r="D108" s="10">
        <v>20971000</v>
      </c>
      <c r="E108" s="10">
        <v>0</v>
      </c>
      <c r="F108" s="10">
        <v>0</v>
      </c>
      <c r="G108" s="10">
        <v>-4084000</v>
      </c>
      <c r="H108" s="10">
        <v>16887000</v>
      </c>
      <c r="I108" s="10">
        <v>35000</v>
      </c>
      <c r="J108" s="10">
        <v>7624420</v>
      </c>
      <c r="K108" s="10">
        <v>4189850.83</v>
      </c>
      <c r="L108" s="10">
        <v>11849270.83</v>
      </c>
      <c r="M108" s="22">
        <v>0.70168003967548997</v>
      </c>
    </row>
    <row r="109" spans="1:13" x14ac:dyDescent="0.2">
      <c r="A109" s="3" t="s">
        <v>26</v>
      </c>
      <c r="B109" s="3" t="s">
        <v>128</v>
      </c>
      <c r="C109" s="3" t="s">
        <v>130</v>
      </c>
      <c r="D109" s="10">
        <v>17633000</v>
      </c>
      <c r="E109" s="10">
        <v>0</v>
      </c>
      <c r="F109" s="10">
        <v>0</v>
      </c>
      <c r="G109" s="10">
        <v>0</v>
      </c>
      <c r="H109" s="10">
        <v>17633000</v>
      </c>
      <c r="I109" s="10">
        <v>3274780</v>
      </c>
      <c r="J109" s="10">
        <v>1100412</v>
      </c>
      <c r="K109" s="10">
        <v>6069027</v>
      </c>
      <c r="L109" s="10">
        <v>10444219</v>
      </c>
      <c r="M109" s="22">
        <v>0.59231095105767595</v>
      </c>
    </row>
    <row r="110" spans="1:13" x14ac:dyDescent="0.2">
      <c r="A110" s="3" t="s">
        <v>26</v>
      </c>
      <c r="B110" s="3" t="s">
        <v>128</v>
      </c>
      <c r="C110" s="3" t="s">
        <v>131</v>
      </c>
      <c r="D110" s="10">
        <v>351000</v>
      </c>
      <c r="E110" s="10">
        <v>0</v>
      </c>
      <c r="F110" s="10">
        <v>0</v>
      </c>
      <c r="G110" s="10">
        <v>0</v>
      </c>
      <c r="H110" s="10">
        <v>351000</v>
      </c>
      <c r="I110" s="10">
        <v>0</v>
      </c>
      <c r="J110" s="10">
        <v>35000</v>
      </c>
      <c r="K110" s="10">
        <v>0</v>
      </c>
      <c r="L110" s="10">
        <v>35000</v>
      </c>
      <c r="M110" s="22">
        <v>9.9715099715099717E-2</v>
      </c>
    </row>
    <row r="111" spans="1:13" x14ac:dyDescent="0.2">
      <c r="A111" s="3" t="s">
        <v>26</v>
      </c>
      <c r="B111" s="3" t="s">
        <v>128</v>
      </c>
      <c r="C111" s="3" t="s">
        <v>57</v>
      </c>
      <c r="D111" s="10">
        <v>17351714</v>
      </c>
      <c r="E111" s="10">
        <v>0</v>
      </c>
      <c r="F111" s="10">
        <v>0</v>
      </c>
      <c r="G111" s="10">
        <v>2200800</v>
      </c>
      <c r="H111" s="10">
        <v>19552514</v>
      </c>
      <c r="I111" s="10">
        <v>3445475.6799999997</v>
      </c>
      <c r="J111" s="10">
        <v>4643867.6099999994</v>
      </c>
      <c r="K111" s="10">
        <v>3861007</v>
      </c>
      <c r="L111" s="10">
        <v>11950350.289999999</v>
      </c>
      <c r="M111" s="22">
        <v>0.61119251928422091</v>
      </c>
    </row>
    <row r="112" spans="1:13" x14ac:dyDescent="0.2">
      <c r="A112" s="3" t="s">
        <v>26</v>
      </c>
      <c r="B112" s="3" t="s">
        <v>128</v>
      </c>
      <c r="C112" s="6" t="s">
        <v>58</v>
      </c>
      <c r="D112" s="11">
        <v>56306714</v>
      </c>
      <c r="E112" s="11">
        <v>0</v>
      </c>
      <c r="F112" s="11">
        <v>0</v>
      </c>
      <c r="G112" s="11">
        <v>-1883200</v>
      </c>
      <c r="H112" s="11">
        <v>54423514</v>
      </c>
      <c r="I112" s="11">
        <v>6755255.6799999997</v>
      </c>
      <c r="J112" s="11">
        <v>13403699.609999999</v>
      </c>
      <c r="K112" s="11">
        <v>14119884.83</v>
      </c>
      <c r="L112" s="11">
        <v>34278840.119999997</v>
      </c>
      <c r="M112" s="23">
        <v>0.62985348796110441</v>
      </c>
    </row>
    <row r="113" spans="1:13" x14ac:dyDescent="0.2">
      <c r="A113" s="5" t="s">
        <v>132</v>
      </c>
      <c r="B113" s="5" t="s">
        <v>3</v>
      </c>
      <c r="C113" s="4" t="s">
        <v>564</v>
      </c>
      <c r="D113" s="9"/>
      <c r="E113" s="9"/>
      <c r="F113" s="9"/>
      <c r="G113" s="9"/>
      <c r="H113" s="9"/>
      <c r="I113" s="9"/>
      <c r="J113" s="9"/>
      <c r="K113" s="9"/>
      <c r="L113" s="9"/>
      <c r="M113" s="24"/>
    </row>
    <row r="114" spans="1:13" x14ac:dyDescent="0.2">
      <c r="A114" s="20" t="s">
        <v>132</v>
      </c>
      <c r="B114" s="3" t="s">
        <v>3</v>
      </c>
      <c r="C114" s="3" t="s">
        <v>133</v>
      </c>
      <c r="D114" s="10">
        <v>3585980200</v>
      </c>
      <c r="E114" s="10">
        <v>0</v>
      </c>
      <c r="F114" s="10">
        <v>0</v>
      </c>
      <c r="G114" s="10">
        <v>0</v>
      </c>
      <c r="H114" s="10">
        <v>3585980200</v>
      </c>
      <c r="I114" s="10">
        <v>882103010.77999997</v>
      </c>
      <c r="J114" s="10">
        <v>879118302.4000001</v>
      </c>
      <c r="K114" s="10">
        <v>905764967.93000007</v>
      </c>
      <c r="L114" s="10">
        <v>2666986281.1100001</v>
      </c>
      <c r="M114" s="22">
        <v>0.74372588033531251</v>
      </c>
    </row>
    <row r="115" spans="1:13" x14ac:dyDescent="0.2">
      <c r="A115" s="20" t="s">
        <v>132</v>
      </c>
      <c r="B115" s="3" t="s">
        <v>3</v>
      </c>
      <c r="C115" s="3" t="s">
        <v>134</v>
      </c>
      <c r="D115" s="10">
        <v>1440016300</v>
      </c>
      <c r="E115" s="10">
        <v>0</v>
      </c>
      <c r="F115" s="10">
        <v>0</v>
      </c>
      <c r="G115" s="10">
        <v>0</v>
      </c>
      <c r="H115" s="10">
        <v>1440016300</v>
      </c>
      <c r="I115" s="10">
        <v>326919167.30000001</v>
      </c>
      <c r="J115" s="10">
        <v>324277527.96999997</v>
      </c>
      <c r="K115" s="10">
        <v>328090223.52999991</v>
      </c>
      <c r="L115" s="10">
        <v>979286918.79999995</v>
      </c>
      <c r="M115" s="22">
        <v>0.68005266245944573</v>
      </c>
    </row>
    <row r="116" spans="1:13" x14ac:dyDescent="0.2">
      <c r="A116" s="20" t="s">
        <v>132</v>
      </c>
      <c r="B116" s="3" t="s">
        <v>3</v>
      </c>
      <c r="C116" s="3" t="s">
        <v>135</v>
      </c>
      <c r="D116" s="10">
        <v>1332991900</v>
      </c>
      <c r="E116" s="10">
        <v>0</v>
      </c>
      <c r="F116" s="10">
        <v>0</v>
      </c>
      <c r="G116" s="10">
        <v>-1400000</v>
      </c>
      <c r="H116" s="10">
        <v>1331591900</v>
      </c>
      <c r="I116" s="10">
        <v>169902463.59999999</v>
      </c>
      <c r="J116" s="10">
        <v>429534177.36000001</v>
      </c>
      <c r="K116" s="10">
        <v>446356999.77999997</v>
      </c>
      <c r="L116" s="10">
        <v>1045793640.74</v>
      </c>
      <c r="M116" s="22">
        <v>0.7853709839628793</v>
      </c>
    </row>
    <row r="117" spans="1:13" x14ac:dyDescent="0.2">
      <c r="A117" s="20" t="s">
        <v>132</v>
      </c>
      <c r="B117" s="3" t="s">
        <v>3</v>
      </c>
      <c r="C117" s="3" t="s">
        <v>136</v>
      </c>
      <c r="D117" s="10">
        <v>193099400</v>
      </c>
      <c r="E117" s="10">
        <v>0</v>
      </c>
      <c r="F117" s="10">
        <v>0</v>
      </c>
      <c r="G117" s="10">
        <v>0</v>
      </c>
      <c r="H117" s="10">
        <v>193099400</v>
      </c>
      <c r="I117" s="10">
        <v>54077261</v>
      </c>
      <c r="J117" s="10">
        <v>20706369.5</v>
      </c>
      <c r="K117" s="10">
        <v>37700466.5</v>
      </c>
      <c r="L117" s="10">
        <v>112484097</v>
      </c>
      <c r="M117" s="22">
        <v>0.58251914299060481</v>
      </c>
    </row>
    <row r="118" spans="1:13" x14ac:dyDescent="0.2">
      <c r="A118" s="20" t="s">
        <v>132</v>
      </c>
      <c r="B118" s="3" t="s">
        <v>3</v>
      </c>
      <c r="C118" s="3" t="s">
        <v>137</v>
      </c>
      <c r="D118" s="10">
        <v>135451700</v>
      </c>
      <c r="E118" s="10">
        <v>0</v>
      </c>
      <c r="F118" s="10">
        <v>0</v>
      </c>
      <c r="G118" s="10">
        <v>0</v>
      </c>
      <c r="H118" s="10">
        <v>135451700</v>
      </c>
      <c r="I118" s="10">
        <v>49999.98</v>
      </c>
      <c r="J118" s="10">
        <v>52822999.990000002</v>
      </c>
      <c r="K118" s="10">
        <v>49831549.989999995</v>
      </c>
      <c r="L118" s="10">
        <v>102704549.95999999</v>
      </c>
      <c r="M118" s="22">
        <v>0.75823743784684872</v>
      </c>
    </row>
    <row r="119" spans="1:13" x14ac:dyDescent="0.2">
      <c r="A119" s="20" t="s">
        <v>132</v>
      </c>
      <c r="B119" s="3" t="s">
        <v>3</v>
      </c>
      <c r="C119" s="3" t="s">
        <v>138</v>
      </c>
      <c r="D119" s="10">
        <v>101185200</v>
      </c>
      <c r="E119" s="10">
        <v>0</v>
      </c>
      <c r="F119" s="10">
        <v>0</v>
      </c>
      <c r="G119" s="10">
        <v>0</v>
      </c>
      <c r="H119" s="10">
        <v>101185200</v>
      </c>
      <c r="I119" s="10">
        <v>5659430</v>
      </c>
      <c r="J119" s="10">
        <v>585637</v>
      </c>
      <c r="K119" s="10">
        <v>8178652</v>
      </c>
      <c r="L119" s="10">
        <v>14423719</v>
      </c>
      <c r="M119" s="22">
        <v>0.14254771448788953</v>
      </c>
    </row>
    <row r="120" spans="1:13" x14ac:dyDescent="0.2">
      <c r="A120" s="20" t="s">
        <v>132</v>
      </c>
      <c r="B120" s="3" t="s">
        <v>3</v>
      </c>
      <c r="C120" s="3" t="s">
        <v>139</v>
      </c>
      <c r="D120" s="10">
        <v>75369700</v>
      </c>
      <c r="E120" s="10">
        <v>0</v>
      </c>
      <c r="F120" s="10">
        <v>0</v>
      </c>
      <c r="G120" s="10">
        <v>0</v>
      </c>
      <c r="H120" s="10">
        <v>75369700</v>
      </c>
      <c r="I120" s="10">
        <v>0</v>
      </c>
      <c r="J120" s="10">
        <v>44180900</v>
      </c>
      <c r="K120" s="10">
        <v>49427720</v>
      </c>
      <c r="L120" s="10">
        <v>93608620</v>
      </c>
      <c r="M120" s="22">
        <v>1.2419927371344188</v>
      </c>
    </row>
    <row r="121" spans="1:13" x14ac:dyDescent="0.2">
      <c r="A121" s="20" t="s">
        <v>132</v>
      </c>
      <c r="B121" s="3" t="s">
        <v>3</v>
      </c>
      <c r="C121" s="3" t="s">
        <v>140</v>
      </c>
      <c r="D121" s="10">
        <v>30152800</v>
      </c>
      <c r="E121" s="10">
        <v>0</v>
      </c>
      <c r="F121" s="10">
        <v>0</v>
      </c>
      <c r="G121" s="10">
        <v>0</v>
      </c>
      <c r="H121" s="10">
        <v>30152800</v>
      </c>
      <c r="I121" s="10">
        <v>7191361.9400000004</v>
      </c>
      <c r="J121" s="10">
        <v>12839929.939999998</v>
      </c>
      <c r="K121" s="10">
        <v>8156728.740000003</v>
      </c>
      <c r="L121" s="10">
        <v>28188020.620000001</v>
      </c>
      <c r="M121" s="22">
        <v>0.93483923947361447</v>
      </c>
    </row>
    <row r="122" spans="1:13" x14ac:dyDescent="0.2">
      <c r="A122" s="20" t="s">
        <v>132</v>
      </c>
      <c r="B122" s="3" t="s">
        <v>3</v>
      </c>
      <c r="C122" s="3" t="s">
        <v>141</v>
      </c>
      <c r="D122" s="10">
        <v>13600000</v>
      </c>
      <c r="E122" s="10">
        <v>0</v>
      </c>
      <c r="F122" s="10">
        <v>0</v>
      </c>
      <c r="G122" s="10">
        <v>0</v>
      </c>
      <c r="H122" s="10">
        <v>13600000</v>
      </c>
      <c r="I122" s="10">
        <v>3400000</v>
      </c>
      <c r="J122" s="10">
        <v>3400000</v>
      </c>
      <c r="K122" s="10">
        <v>3400000</v>
      </c>
      <c r="L122" s="10">
        <v>10200000</v>
      </c>
      <c r="M122" s="22">
        <v>0.75</v>
      </c>
    </row>
    <row r="123" spans="1:13" x14ac:dyDescent="0.2">
      <c r="A123" s="20" t="s">
        <v>132</v>
      </c>
      <c r="B123" s="3" t="s">
        <v>3</v>
      </c>
      <c r="C123" s="3" t="s">
        <v>142</v>
      </c>
      <c r="D123" s="10">
        <v>7228700</v>
      </c>
      <c r="E123" s="10">
        <v>0</v>
      </c>
      <c r="F123" s="10">
        <v>0</v>
      </c>
      <c r="G123" s="10">
        <v>0</v>
      </c>
      <c r="H123" s="10">
        <v>7228700</v>
      </c>
      <c r="I123" s="10">
        <v>0</v>
      </c>
      <c r="J123" s="10">
        <v>0</v>
      </c>
      <c r="K123" s="10">
        <v>750000</v>
      </c>
      <c r="L123" s="10">
        <v>750000</v>
      </c>
      <c r="M123" s="22">
        <v>0.10375309530067647</v>
      </c>
    </row>
    <row r="124" spans="1:13" x14ac:dyDescent="0.2">
      <c r="A124" s="20" t="s">
        <v>132</v>
      </c>
      <c r="B124" s="3" t="s">
        <v>3</v>
      </c>
      <c r="C124" s="3" t="s">
        <v>143</v>
      </c>
      <c r="D124" s="10">
        <v>1500000</v>
      </c>
      <c r="E124" s="10">
        <v>0</v>
      </c>
      <c r="F124" s="10">
        <v>0</v>
      </c>
      <c r="G124" s="10">
        <v>0</v>
      </c>
      <c r="H124" s="10">
        <v>1500000</v>
      </c>
      <c r="I124" s="10">
        <v>0</v>
      </c>
      <c r="J124" s="10">
        <v>0</v>
      </c>
      <c r="K124" s="10">
        <v>0</v>
      </c>
      <c r="L124" s="10">
        <v>0</v>
      </c>
      <c r="M124" s="22">
        <v>0</v>
      </c>
    </row>
    <row r="125" spans="1:13" x14ac:dyDescent="0.2">
      <c r="A125" s="20" t="s">
        <v>132</v>
      </c>
      <c r="B125" s="3" t="s">
        <v>3</v>
      </c>
      <c r="C125" s="3" t="s">
        <v>144</v>
      </c>
      <c r="D125" s="10">
        <v>748200</v>
      </c>
      <c r="E125" s="10">
        <v>0</v>
      </c>
      <c r="F125" s="10">
        <v>0</v>
      </c>
      <c r="G125" s="10">
        <v>0</v>
      </c>
      <c r="H125" s="10">
        <v>748200</v>
      </c>
      <c r="I125" s="10">
        <v>0</v>
      </c>
      <c r="J125" s="10">
        <v>0</v>
      </c>
      <c r="K125" s="10">
        <v>762022</v>
      </c>
      <c r="L125" s="10">
        <v>762022</v>
      </c>
      <c r="M125" s="22">
        <v>1.0184736701416734</v>
      </c>
    </row>
    <row r="126" spans="1:13" x14ac:dyDescent="0.2">
      <c r="A126" s="20" t="s">
        <v>132</v>
      </c>
      <c r="B126" s="3" t="s">
        <v>3</v>
      </c>
      <c r="C126" s="3" t="s">
        <v>145</v>
      </c>
      <c r="D126" s="10">
        <v>0</v>
      </c>
      <c r="E126" s="10">
        <v>0</v>
      </c>
      <c r="F126" s="10">
        <v>0</v>
      </c>
      <c r="G126" s="10">
        <v>0</v>
      </c>
      <c r="H126" s="10">
        <v>0</v>
      </c>
      <c r="I126" s="10">
        <v>0</v>
      </c>
      <c r="J126" s="10">
        <v>0</v>
      </c>
      <c r="K126" s="10">
        <v>3305</v>
      </c>
      <c r="L126" s="10">
        <v>3305</v>
      </c>
      <c r="M126" s="22"/>
    </row>
    <row r="127" spans="1:13" x14ac:dyDescent="0.2">
      <c r="A127" s="20" t="s">
        <v>132</v>
      </c>
      <c r="B127" s="3" t="s">
        <v>3</v>
      </c>
      <c r="C127" s="3" t="s">
        <v>146</v>
      </c>
      <c r="D127" s="10">
        <v>0</v>
      </c>
      <c r="E127" s="10">
        <v>0</v>
      </c>
      <c r="F127" s="10">
        <v>0</v>
      </c>
      <c r="G127" s="10">
        <v>0</v>
      </c>
      <c r="H127" s="10">
        <v>0</v>
      </c>
      <c r="I127" s="10">
        <v>-255</v>
      </c>
      <c r="J127" s="10">
        <v>255</v>
      </c>
      <c r="K127" s="10">
        <v>0</v>
      </c>
      <c r="L127" s="10">
        <v>0</v>
      </c>
      <c r="M127" s="22"/>
    </row>
    <row r="128" spans="1:13" x14ac:dyDescent="0.2">
      <c r="A128" s="20" t="s">
        <v>132</v>
      </c>
      <c r="B128" s="3" t="s">
        <v>3</v>
      </c>
      <c r="C128" s="3" t="s">
        <v>57</v>
      </c>
      <c r="D128" s="10">
        <v>144112014</v>
      </c>
      <c r="E128" s="10">
        <v>0</v>
      </c>
      <c r="F128" s="10">
        <v>0</v>
      </c>
      <c r="G128" s="10">
        <v>1400000</v>
      </c>
      <c r="H128" s="10">
        <v>145512014</v>
      </c>
      <c r="I128" s="10">
        <v>15205774.069999933</v>
      </c>
      <c r="J128" s="10">
        <v>18457892.789999962</v>
      </c>
      <c r="K128" s="10">
        <v>18827784</v>
      </c>
      <c r="L128" s="10">
        <v>52491450.859999895</v>
      </c>
      <c r="M128" s="22">
        <v>0.36073619914297861</v>
      </c>
    </row>
    <row r="129" spans="1:13" x14ac:dyDescent="0.2">
      <c r="A129" s="20" t="s">
        <v>132</v>
      </c>
      <c r="B129" s="3" t="s">
        <v>3</v>
      </c>
      <c r="C129" s="6" t="s">
        <v>58</v>
      </c>
      <c r="D129" s="11">
        <v>7061436114</v>
      </c>
      <c r="E129" s="11">
        <v>0</v>
      </c>
      <c r="F129" s="11">
        <v>0</v>
      </c>
      <c r="G129" s="11">
        <v>0</v>
      </c>
      <c r="H129" s="11">
        <v>7061436114</v>
      </c>
      <c r="I129" s="11">
        <v>1464508213.6699998</v>
      </c>
      <c r="J129" s="11">
        <v>1785923991.95</v>
      </c>
      <c r="K129" s="11">
        <v>1857250419.47</v>
      </c>
      <c r="L129" s="11">
        <v>5107682625.0900002</v>
      </c>
      <c r="M129" s="23">
        <v>0.72332065923014033</v>
      </c>
    </row>
    <row r="130" spans="1:13" x14ac:dyDescent="0.2">
      <c r="A130" s="5" t="s">
        <v>26</v>
      </c>
      <c r="B130" s="5" t="s">
        <v>148</v>
      </c>
      <c r="C130" s="4" t="s">
        <v>147</v>
      </c>
      <c r="D130" s="9"/>
      <c r="E130" s="9"/>
      <c r="F130" s="9"/>
      <c r="G130" s="9"/>
      <c r="H130" s="9"/>
      <c r="I130" s="9"/>
      <c r="J130" s="9"/>
      <c r="K130" s="9"/>
      <c r="L130" s="9"/>
      <c r="M130" s="24"/>
    </row>
    <row r="131" spans="1:13" x14ac:dyDescent="0.2">
      <c r="A131" s="3" t="s">
        <v>26</v>
      </c>
      <c r="B131" s="3" t="s">
        <v>148</v>
      </c>
      <c r="C131" s="3" t="s">
        <v>149</v>
      </c>
      <c r="D131" s="10">
        <v>181795900</v>
      </c>
      <c r="E131" s="10">
        <v>0</v>
      </c>
      <c r="F131" s="10">
        <v>0</v>
      </c>
      <c r="G131" s="10">
        <v>0</v>
      </c>
      <c r="H131" s="10">
        <v>181795900</v>
      </c>
      <c r="I131" s="10">
        <v>0</v>
      </c>
      <c r="J131" s="10">
        <v>90897950</v>
      </c>
      <c r="K131" s="10">
        <v>0</v>
      </c>
      <c r="L131" s="10">
        <v>90897950</v>
      </c>
      <c r="M131" s="22">
        <v>0.5</v>
      </c>
    </row>
    <row r="132" spans="1:13" x14ac:dyDescent="0.2">
      <c r="A132" s="3" t="s">
        <v>26</v>
      </c>
      <c r="B132" s="3" t="s">
        <v>148</v>
      </c>
      <c r="C132" s="3" t="s">
        <v>150</v>
      </c>
      <c r="D132" s="10">
        <v>165819700</v>
      </c>
      <c r="E132" s="10">
        <v>0</v>
      </c>
      <c r="F132" s="10">
        <v>0</v>
      </c>
      <c r="G132" s="10">
        <v>0</v>
      </c>
      <c r="H132" s="10">
        <v>165819700</v>
      </c>
      <c r="I132" s="10">
        <v>59449437</v>
      </c>
      <c r="J132" s="10">
        <v>-8604205.1799999997</v>
      </c>
      <c r="K132" s="10">
        <v>8032044.0600000024</v>
      </c>
      <c r="L132" s="10">
        <v>58877275.880000003</v>
      </c>
      <c r="M132" s="22">
        <v>0.35506804004590531</v>
      </c>
    </row>
    <row r="133" spans="1:13" x14ac:dyDescent="0.2">
      <c r="A133" s="3" t="s">
        <v>26</v>
      </c>
      <c r="B133" s="3" t="s">
        <v>148</v>
      </c>
      <c r="C133" s="3" t="s">
        <v>151</v>
      </c>
      <c r="D133" s="10">
        <v>100000000</v>
      </c>
      <c r="E133" s="10">
        <v>0</v>
      </c>
      <c r="F133" s="10">
        <v>0</v>
      </c>
      <c r="G133" s="10">
        <v>0</v>
      </c>
      <c r="H133" s="10">
        <v>100000000</v>
      </c>
      <c r="I133" s="10">
        <v>0</v>
      </c>
      <c r="J133" s="10">
        <v>0</v>
      </c>
      <c r="K133" s="10">
        <v>0</v>
      </c>
      <c r="L133" s="10">
        <v>0</v>
      </c>
      <c r="M133" s="22">
        <v>0</v>
      </c>
    </row>
    <row r="134" spans="1:13" x14ac:dyDescent="0.2">
      <c r="A134" s="3" t="s">
        <v>26</v>
      </c>
      <c r="B134" s="3" t="s">
        <v>148</v>
      </c>
      <c r="C134" s="3" t="s">
        <v>152</v>
      </c>
      <c r="D134" s="10">
        <v>85950000</v>
      </c>
      <c r="E134" s="10">
        <v>0</v>
      </c>
      <c r="F134" s="10">
        <v>0</v>
      </c>
      <c r="G134" s="10">
        <v>0</v>
      </c>
      <c r="H134" s="10">
        <v>85950000</v>
      </c>
      <c r="I134" s="10">
        <v>0</v>
      </c>
      <c r="J134" s="10">
        <v>76580342</v>
      </c>
      <c r="K134" s="10">
        <v>0</v>
      </c>
      <c r="L134" s="10">
        <v>76580342</v>
      </c>
      <c r="M134" s="22">
        <v>0.89098710878417686</v>
      </c>
    </row>
    <row r="135" spans="1:13" x14ac:dyDescent="0.2">
      <c r="A135" s="3" t="s">
        <v>26</v>
      </c>
      <c r="B135" s="3" t="s">
        <v>148</v>
      </c>
      <c r="C135" s="3" t="s">
        <v>153</v>
      </c>
      <c r="D135" s="10">
        <v>75338300</v>
      </c>
      <c r="E135" s="10">
        <v>0</v>
      </c>
      <c r="F135" s="10">
        <v>0</v>
      </c>
      <c r="G135" s="10">
        <v>0</v>
      </c>
      <c r="H135" s="10">
        <v>75338300</v>
      </c>
      <c r="I135" s="10">
        <v>0</v>
      </c>
      <c r="J135" s="10">
        <v>37669150</v>
      </c>
      <c r="K135" s="10">
        <v>0</v>
      </c>
      <c r="L135" s="10">
        <v>37669150</v>
      </c>
      <c r="M135" s="22">
        <v>0.5</v>
      </c>
    </row>
    <row r="136" spans="1:13" x14ac:dyDescent="0.2">
      <c r="A136" s="3" t="s">
        <v>26</v>
      </c>
      <c r="B136" s="3" t="s">
        <v>148</v>
      </c>
      <c r="C136" s="3" t="s">
        <v>154</v>
      </c>
      <c r="D136" s="10">
        <v>32200000</v>
      </c>
      <c r="E136" s="10">
        <v>0</v>
      </c>
      <c r="F136" s="10">
        <v>0</v>
      </c>
      <c r="G136" s="10">
        <v>0</v>
      </c>
      <c r="H136" s="10">
        <v>32200000</v>
      </c>
      <c r="I136" s="10">
        <v>0</v>
      </c>
      <c r="J136" s="10">
        <v>0</v>
      </c>
      <c r="K136" s="10">
        <v>0</v>
      </c>
      <c r="L136" s="10">
        <v>0</v>
      </c>
      <c r="M136" s="22">
        <v>0</v>
      </c>
    </row>
    <row r="137" spans="1:13" x14ac:dyDescent="0.2">
      <c r="A137" s="3" t="s">
        <v>26</v>
      </c>
      <c r="B137" s="3" t="s">
        <v>148</v>
      </c>
      <c r="C137" s="3" t="s">
        <v>155</v>
      </c>
      <c r="D137" s="10">
        <v>25974300</v>
      </c>
      <c r="E137" s="10">
        <v>0</v>
      </c>
      <c r="F137" s="10">
        <v>0</v>
      </c>
      <c r="G137" s="10">
        <v>0</v>
      </c>
      <c r="H137" s="10">
        <v>25974300</v>
      </c>
      <c r="I137" s="10">
        <v>0</v>
      </c>
      <c r="J137" s="10">
        <v>12987150</v>
      </c>
      <c r="K137" s="10">
        <v>0</v>
      </c>
      <c r="L137" s="10">
        <v>12987150</v>
      </c>
      <c r="M137" s="22">
        <v>0.5</v>
      </c>
    </row>
    <row r="138" spans="1:13" x14ac:dyDescent="0.2">
      <c r="A138" s="3" t="s">
        <v>26</v>
      </c>
      <c r="B138" s="3" t="s">
        <v>148</v>
      </c>
      <c r="C138" s="3" t="s">
        <v>156</v>
      </c>
      <c r="D138" s="10">
        <v>20000000</v>
      </c>
      <c r="E138" s="10">
        <v>0</v>
      </c>
      <c r="F138" s="10">
        <v>0</v>
      </c>
      <c r="G138" s="10">
        <v>0</v>
      </c>
      <c r="H138" s="10">
        <v>20000000</v>
      </c>
      <c r="I138" s="10">
        <v>13485000</v>
      </c>
      <c r="J138" s="10">
        <v>121553</v>
      </c>
      <c r="K138" s="10">
        <v>5033769</v>
      </c>
      <c r="L138" s="10">
        <v>18640322</v>
      </c>
      <c r="M138" s="22">
        <v>0.93201610000000001</v>
      </c>
    </row>
    <row r="139" spans="1:13" x14ac:dyDescent="0.2">
      <c r="A139" s="3" t="s">
        <v>26</v>
      </c>
      <c r="B139" s="3" t="s">
        <v>148</v>
      </c>
      <c r="C139" s="3" t="s">
        <v>157</v>
      </c>
      <c r="D139" s="10">
        <v>18000000</v>
      </c>
      <c r="E139" s="10">
        <v>0</v>
      </c>
      <c r="F139" s="10">
        <v>0</v>
      </c>
      <c r="G139" s="10">
        <v>0</v>
      </c>
      <c r="H139" s="10">
        <v>18000000</v>
      </c>
      <c r="I139" s="10">
        <v>8846435</v>
      </c>
      <c r="J139" s="10">
        <v>-4691580</v>
      </c>
      <c r="K139" s="10">
        <v>591990</v>
      </c>
      <c r="L139" s="10">
        <v>4746845</v>
      </c>
      <c r="M139" s="22">
        <v>0.26371361111111113</v>
      </c>
    </row>
    <row r="140" spans="1:13" x14ac:dyDescent="0.2">
      <c r="A140" s="3" t="s">
        <v>26</v>
      </c>
      <c r="B140" s="3" t="s">
        <v>148</v>
      </c>
      <c r="C140" s="3" t="s">
        <v>158</v>
      </c>
      <c r="D140" s="10">
        <v>17304200</v>
      </c>
      <c r="E140" s="10">
        <v>0</v>
      </c>
      <c r="F140" s="10">
        <v>0</v>
      </c>
      <c r="G140" s="10">
        <v>0</v>
      </c>
      <c r="H140" s="10">
        <v>17304200</v>
      </c>
      <c r="I140" s="10">
        <v>3389794</v>
      </c>
      <c r="J140" s="10">
        <v>5298207</v>
      </c>
      <c r="K140" s="10">
        <v>5069955.1999999993</v>
      </c>
      <c r="L140" s="10">
        <v>13757956.199999999</v>
      </c>
      <c r="M140" s="22">
        <v>0.79506456236058298</v>
      </c>
    </row>
    <row r="141" spans="1:13" x14ac:dyDescent="0.2">
      <c r="A141" s="3" t="s">
        <v>26</v>
      </c>
      <c r="B141" s="3" t="s">
        <v>148</v>
      </c>
      <c r="C141" s="3" t="s">
        <v>159</v>
      </c>
      <c r="D141" s="10">
        <v>16770000</v>
      </c>
      <c r="E141" s="10">
        <v>0</v>
      </c>
      <c r="F141" s="10">
        <v>0</v>
      </c>
      <c r="G141" s="10">
        <v>0</v>
      </c>
      <c r="H141" s="10">
        <v>16770000</v>
      </c>
      <c r="I141" s="10">
        <v>16770000</v>
      </c>
      <c r="J141" s="10">
        <v>0</v>
      </c>
      <c r="K141" s="10">
        <v>2050000</v>
      </c>
      <c r="L141" s="10">
        <v>18820000</v>
      </c>
      <c r="M141" s="22">
        <v>1.1222420989862851</v>
      </c>
    </row>
    <row r="142" spans="1:13" x14ac:dyDescent="0.2">
      <c r="A142" s="3" t="s">
        <v>26</v>
      </c>
      <c r="B142" s="3" t="s">
        <v>148</v>
      </c>
      <c r="C142" s="3" t="s">
        <v>160</v>
      </c>
      <c r="D142" s="10">
        <v>16532900</v>
      </c>
      <c r="E142" s="10">
        <v>0</v>
      </c>
      <c r="F142" s="10">
        <v>0</v>
      </c>
      <c r="G142" s="10">
        <v>0</v>
      </c>
      <c r="H142" s="10">
        <v>16532900</v>
      </c>
      <c r="I142" s="10">
        <v>4227208.5</v>
      </c>
      <c r="J142" s="10">
        <v>4036968.5</v>
      </c>
      <c r="K142" s="10">
        <v>3468415.5</v>
      </c>
      <c r="L142" s="10">
        <v>11732592.5</v>
      </c>
      <c r="M142" s="22">
        <v>0.70965121061640724</v>
      </c>
    </row>
    <row r="143" spans="1:13" x14ac:dyDescent="0.2">
      <c r="A143" s="3" t="s">
        <v>26</v>
      </c>
      <c r="B143" s="3" t="s">
        <v>148</v>
      </c>
      <c r="C143" s="3" t="s">
        <v>161</v>
      </c>
      <c r="D143" s="10">
        <v>12593900</v>
      </c>
      <c r="E143" s="10">
        <v>0</v>
      </c>
      <c r="F143" s="10">
        <v>0</v>
      </c>
      <c r="G143" s="10">
        <v>0</v>
      </c>
      <c r="H143" s="10">
        <v>12593900</v>
      </c>
      <c r="I143" s="10">
        <v>2748419.36</v>
      </c>
      <c r="J143" s="10">
        <v>937855.01000000024</v>
      </c>
      <c r="K143" s="10">
        <v>1808152.939999999</v>
      </c>
      <c r="L143" s="10">
        <v>5494427.3099999987</v>
      </c>
      <c r="M143" s="22">
        <v>0.43627687293054562</v>
      </c>
    </row>
    <row r="144" spans="1:13" x14ac:dyDescent="0.2">
      <c r="A144" s="3" t="s">
        <v>26</v>
      </c>
      <c r="B144" s="3" t="s">
        <v>148</v>
      </c>
      <c r="C144" s="3" t="s">
        <v>162</v>
      </c>
      <c r="D144" s="10">
        <v>10901000</v>
      </c>
      <c r="E144" s="10">
        <v>0</v>
      </c>
      <c r="F144" s="10">
        <v>0</v>
      </c>
      <c r="G144" s="10">
        <v>0</v>
      </c>
      <c r="H144" s="10">
        <v>10901000</v>
      </c>
      <c r="I144" s="10">
        <v>3598732.5</v>
      </c>
      <c r="J144" s="10">
        <v>3573163.95</v>
      </c>
      <c r="K144" s="10">
        <v>1107066.2400000002</v>
      </c>
      <c r="L144" s="10">
        <v>8278962.6900000004</v>
      </c>
      <c r="M144" s="22">
        <v>0.75946818548757</v>
      </c>
    </row>
    <row r="145" spans="1:13" x14ac:dyDescent="0.2">
      <c r="A145" s="3" t="s">
        <v>26</v>
      </c>
      <c r="B145" s="3" t="s">
        <v>148</v>
      </c>
      <c r="C145" s="3" t="s">
        <v>163</v>
      </c>
      <c r="D145" s="10">
        <v>7310000</v>
      </c>
      <c r="E145" s="10">
        <v>0</v>
      </c>
      <c r="F145" s="10">
        <v>0</v>
      </c>
      <c r="G145" s="10">
        <v>0</v>
      </c>
      <c r="H145" s="10">
        <v>7310000</v>
      </c>
      <c r="I145" s="10">
        <v>0</v>
      </c>
      <c r="J145" s="10">
        <v>1128555</v>
      </c>
      <c r="K145" s="10">
        <v>942977.99</v>
      </c>
      <c r="L145" s="10">
        <v>2071532.99</v>
      </c>
      <c r="M145" s="22">
        <v>0.28338344596443227</v>
      </c>
    </row>
    <row r="146" spans="1:13" x14ac:dyDescent="0.2">
      <c r="A146" s="3" t="s">
        <v>26</v>
      </c>
      <c r="B146" s="3" t="s">
        <v>148</v>
      </c>
      <c r="C146" s="3" t="s">
        <v>142</v>
      </c>
      <c r="D146" s="10">
        <v>7188200</v>
      </c>
      <c r="E146" s="10">
        <v>0</v>
      </c>
      <c r="F146" s="10">
        <v>0</v>
      </c>
      <c r="G146" s="10">
        <v>0</v>
      </c>
      <c r="H146" s="10">
        <v>7188200</v>
      </c>
      <c r="I146" s="10">
        <v>0</v>
      </c>
      <c r="J146" s="10">
        <v>0</v>
      </c>
      <c r="K146" s="10">
        <v>0</v>
      </c>
      <c r="L146" s="10">
        <v>0</v>
      </c>
      <c r="M146" s="22">
        <v>0</v>
      </c>
    </row>
    <row r="147" spans="1:13" x14ac:dyDescent="0.2">
      <c r="A147" s="3" t="s">
        <v>26</v>
      </c>
      <c r="B147" s="3" t="s">
        <v>148</v>
      </c>
      <c r="C147" s="3" t="s">
        <v>164</v>
      </c>
      <c r="D147" s="10">
        <v>7050000</v>
      </c>
      <c r="E147" s="10">
        <v>0</v>
      </c>
      <c r="F147" s="10">
        <v>0</v>
      </c>
      <c r="G147" s="10">
        <v>0</v>
      </c>
      <c r="H147" s="10">
        <v>7050000</v>
      </c>
      <c r="I147" s="10">
        <v>3645563.1</v>
      </c>
      <c r="J147" s="10">
        <v>1287457.8000000003</v>
      </c>
      <c r="K147" s="10">
        <v>-1270245.4500000002</v>
      </c>
      <c r="L147" s="10">
        <v>3662775.45</v>
      </c>
      <c r="M147" s="22">
        <v>0.51954261702127658</v>
      </c>
    </row>
    <row r="148" spans="1:13" x14ac:dyDescent="0.2">
      <c r="A148" s="3" t="s">
        <v>26</v>
      </c>
      <c r="B148" s="3" t="s">
        <v>148</v>
      </c>
      <c r="C148" s="3" t="s">
        <v>165</v>
      </c>
      <c r="D148" s="10">
        <v>6976000</v>
      </c>
      <c r="E148" s="10">
        <v>0</v>
      </c>
      <c r="F148" s="10">
        <v>0</v>
      </c>
      <c r="G148" s="10">
        <v>0</v>
      </c>
      <c r="H148" s="10">
        <v>6976000</v>
      </c>
      <c r="I148" s="10">
        <v>7983509</v>
      </c>
      <c r="J148" s="10">
        <v>-1404509</v>
      </c>
      <c r="K148" s="10">
        <v>0</v>
      </c>
      <c r="L148" s="10">
        <v>6579000</v>
      </c>
      <c r="M148" s="22">
        <v>0.94309059633027525</v>
      </c>
    </row>
    <row r="149" spans="1:13" x14ac:dyDescent="0.2">
      <c r="A149" s="3" t="s">
        <v>26</v>
      </c>
      <c r="B149" s="3" t="s">
        <v>148</v>
      </c>
      <c r="C149" s="3" t="s">
        <v>166</v>
      </c>
      <c r="D149" s="10">
        <v>5000000</v>
      </c>
      <c r="E149" s="10">
        <v>0</v>
      </c>
      <c r="F149" s="10">
        <v>0</v>
      </c>
      <c r="G149" s="10">
        <v>0</v>
      </c>
      <c r="H149" s="10">
        <v>5000000</v>
      </c>
      <c r="I149" s="10">
        <v>0</v>
      </c>
      <c r="J149" s="10">
        <v>0</v>
      </c>
      <c r="K149" s="10">
        <v>850037</v>
      </c>
      <c r="L149" s="10">
        <v>850037</v>
      </c>
      <c r="M149" s="22">
        <v>0.1700074</v>
      </c>
    </row>
    <row r="150" spans="1:13" x14ac:dyDescent="0.2">
      <c r="A150" s="3" t="s">
        <v>26</v>
      </c>
      <c r="B150" s="3" t="s">
        <v>148</v>
      </c>
      <c r="C150" s="3" t="s">
        <v>167</v>
      </c>
      <c r="D150" s="10">
        <v>5000000</v>
      </c>
      <c r="E150" s="10">
        <v>0</v>
      </c>
      <c r="F150" s="10">
        <v>0</v>
      </c>
      <c r="G150" s="10">
        <v>0</v>
      </c>
      <c r="H150" s="10">
        <v>5000000</v>
      </c>
      <c r="I150" s="10">
        <v>0</v>
      </c>
      <c r="J150" s="10">
        <v>0</v>
      </c>
      <c r="K150" s="10">
        <v>0</v>
      </c>
      <c r="L150" s="10">
        <v>0</v>
      </c>
      <c r="M150" s="22">
        <v>0</v>
      </c>
    </row>
    <row r="151" spans="1:13" x14ac:dyDescent="0.2">
      <c r="A151" s="3" t="s">
        <v>26</v>
      </c>
      <c r="B151" s="3" t="s">
        <v>148</v>
      </c>
      <c r="C151" s="3" t="s">
        <v>168</v>
      </c>
      <c r="D151" s="10">
        <v>3900000</v>
      </c>
      <c r="E151" s="10">
        <v>0</v>
      </c>
      <c r="F151" s="10">
        <v>0</v>
      </c>
      <c r="G151" s="10">
        <v>0</v>
      </c>
      <c r="H151" s="10">
        <v>3900000</v>
      </c>
      <c r="I151" s="10">
        <v>1755000</v>
      </c>
      <c r="J151" s="10">
        <v>0</v>
      </c>
      <c r="K151" s="10">
        <v>195000</v>
      </c>
      <c r="L151" s="10">
        <v>1950000</v>
      </c>
      <c r="M151" s="22">
        <v>0.5</v>
      </c>
    </row>
    <row r="152" spans="1:13" x14ac:dyDescent="0.2">
      <c r="A152" s="3" t="s">
        <v>26</v>
      </c>
      <c r="B152" s="3" t="s">
        <v>148</v>
      </c>
      <c r="C152" s="3" t="s">
        <v>169</v>
      </c>
      <c r="D152" s="10">
        <v>3487500</v>
      </c>
      <c r="E152" s="10">
        <v>0</v>
      </c>
      <c r="F152" s="10">
        <v>0</v>
      </c>
      <c r="G152" s="10">
        <v>227148400</v>
      </c>
      <c r="H152" s="10">
        <v>230635900</v>
      </c>
      <c r="I152" s="10">
        <v>0</v>
      </c>
      <c r="J152" s="10">
        <v>0</v>
      </c>
      <c r="K152" s="10">
        <v>75000000</v>
      </c>
      <c r="L152" s="10">
        <v>75000000</v>
      </c>
      <c r="M152" s="22">
        <v>0.32518788271903898</v>
      </c>
    </row>
    <row r="153" spans="1:13" x14ac:dyDescent="0.2">
      <c r="A153" s="3" t="s">
        <v>26</v>
      </c>
      <c r="B153" s="3" t="s">
        <v>148</v>
      </c>
      <c r="C153" s="3" t="s">
        <v>10</v>
      </c>
      <c r="D153" s="10">
        <v>2500000</v>
      </c>
      <c r="E153" s="10">
        <v>0</v>
      </c>
      <c r="F153" s="10">
        <v>0</v>
      </c>
      <c r="G153" s="10">
        <v>0</v>
      </c>
      <c r="H153" s="10">
        <v>2500000</v>
      </c>
      <c r="I153" s="10">
        <v>0</v>
      </c>
      <c r="J153" s="10">
        <v>500000</v>
      </c>
      <c r="K153" s="10">
        <v>-500000</v>
      </c>
      <c r="L153" s="10">
        <v>0</v>
      </c>
      <c r="M153" s="22">
        <v>0</v>
      </c>
    </row>
    <row r="154" spans="1:13" x14ac:dyDescent="0.2">
      <c r="A154" s="3" t="s">
        <v>26</v>
      </c>
      <c r="B154" s="3" t="s">
        <v>148</v>
      </c>
      <c r="C154" s="3" t="s">
        <v>9</v>
      </c>
      <c r="D154" s="10">
        <v>2000000</v>
      </c>
      <c r="E154" s="10">
        <v>0</v>
      </c>
      <c r="F154" s="10">
        <v>0</v>
      </c>
      <c r="G154" s="10">
        <v>0</v>
      </c>
      <c r="H154" s="10">
        <v>2000000</v>
      </c>
      <c r="I154" s="10">
        <v>0</v>
      </c>
      <c r="J154" s="10">
        <v>0</v>
      </c>
      <c r="K154" s="10">
        <v>1800000</v>
      </c>
      <c r="L154" s="10">
        <v>1800000</v>
      </c>
      <c r="M154" s="22">
        <v>0.9</v>
      </c>
    </row>
    <row r="155" spans="1:13" x14ac:dyDescent="0.2">
      <c r="A155" s="3" t="s">
        <v>26</v>
      </c>
      <c r="B155" s="3" t="s">
        <v>148</v>
      </c>
      <c r="C155" s="3" t="s">
        <v>170</v>
      </c>
      <c r="D155" s="10">
        <v>2000000</v>
      </c>
      <c r="E155" s="10">
        <v>0</v>
      </c>
      <c r="F155" s="10">
        <v>0</v>
      </c>
      <c r="G155" s="10">
        <v>0</v>
      </c>
      <c r="H155" s="10">
        <v>2000000</v>
      </c>
      <c r="I155" s="10">
        <v>0</v>
      </c>
      <c r="J155" s="10">
        <v>0</v>
      </c>
      <c r="K155" s="10">
        <v>0</v>
      </c>
      <c r="L155" s="10">
        <v>0</v>
      </c>
      <c r="M155" s="22">
        <v>0</v>
      </c>
    </row>
    <row r="156" spans="1:13" x14ac:dyDescent="0.2">
      <c r="A156" s="3" t="s">
        <v>26</v>
      </c>
      <c r="B156" s="3" t="s">
        <v>148</v>
      </c>
      <c r="C156" s="3" t="s">
        <v>171</v>
      </c>
      <c r="D156" s="10">
        <v>1300000</v>
      </c>
      <c r="E156" s="10">
        <v>0</v>
      </c>
      <c r="F156" s="10">
        <v>0</v>
      </c>
      <c r="G156" s="10">
        <v>0</v>
      </c>
      <c r="H156" s="10">
        <v>1300000</v>
      </c>
      <c r="I156" s="10">
        <v>0</v>
      </c>
      <c r="J156" s="10">
        <v>100000</v>
      </c>
      <c r="K156" s="10">
        <v>-100000</v>
      </c>
      <c r="L156" s="10">
        <v>0</v>
      </c>
      <c r="M156" s="22">
        <v>0</v>
      </c>
    </row>
    <row r="157" spans="1:13" x14ac:dyDescent="0.2">
      <c r="A157" s="3" t="s">
        <v>26</v>
      </c>
      <c r="B157" s="3" t="s">
        <v>148</v>
      </c>
      <c r="C157" s="3" t="s">
        <v>172</v>
      </c>
      <c r="D157" s="10">
        <v>500000</v>
      </c>
      <c r="E157" s="10">
        <v>0</v>
      </c>
      <c r="F157" s="10">
        <v>0</v>
      </c>
      <c r="G157" s="10">
        <v>0</v>
      </c>
      <c r="H157" s="10">
        <v>500000</v>
      </c>
      <c r="I157" s="10">
        <v>100000</v>
      </c>
      <c r="J157" s="10">
        <v>399225</v>
      </c>
      <c r="K157" s="10">
        <v>0</v>
      </c>
      <c r="L157" s="10">
        <v>499225</v>
      </c>
      <c r="M157" s="22">
        <v>0.99844999999999995</v>
      </c>
    </row>
    <row r="158" spans="1:13" x14ac:dyDescent="0.2">
      <c r="A158" s="3" t="s">
        <v>26</v>
      </c>
      <c r="B158" s="3" t="s">
        <v>148</v>
      </c>
      <c r="C158" s="3" t="s">
        <v>173</v>
      </c>
      <c r="D158" s="10">
        <v>0</v>
      </c>
      <c r="E158" s="10">
        <v>0</v>
      </c>
      <c r="F158" s="10">
        <v>0</v>
      </c>
      <c r="G158" s="10">
        <v>0</v>
      </c>
      <c r="H158" s="10">
        <v>0</v>
      </c>
      <c r="I158" s="10">
        <v>729985</v>
      </c>
      <c r="J158" s="10">
        <v>-579085</v>
      </c>
      <c r="K158" s="10">
        <v>424857</v>
      </c>
      <c r="L158" s="10">
        <v>575757</v>
      </c>
      <c r="M158" s="22"/>
    </row>
    <row r="159" spans="1:13" x14ac:dyDescent="0.2">
      <c r="A159" s="3" t="s">
        <v>26</v>
      </c>
      <c r="B159" s="3" t="s">
        <v>148</v>
      </c>
      <c r="C159" s="3" t="s">
        <v>183</v>
      </c>
      <c r="D159" s="10">
        <v>0</v>
      </c>
      <c r="E159" s="10">
        <v>0</v>
      </c>
      <c r="F159" s="10">
        <v>0</v>
      </c>
      <c r="G159" s="10">
        <v>0</v>
      </c>
      <c r="H159" s="10">
        <v>0</v>
      </c>
      <c r="I159" s="10">
        <v>0</v>
      </c>
      <c r="J159" s="10">
        <v>0</v>
      </c>
      <c r="K159" s="10">
        <v>214700</v>
      </c>
      <c r="L159" s="10">
        <v>214700</v>
      </c>
      <c r="M159" s="22"/>
    </row>
    <row r="160" spans="1:13" x14ac:dyDescent="0.2">
      <c r="A160" s="3" t="s">
        <v>26</v>
      </c>
      <c r="B160" s="3" t="s">
        <v>148</v>
      </c>
      <c r="C160" s="3" t="s">
        <v>174</v>
      </c>
      <c r="D160" s="10">
        <v>0</v>
      </c>
      <c r="E160" s="10">
        <v>0</v>
      </c>
      <c r="F160" s="10">
        <v>0</v>
      </c>
      <c r="G160" s="10">
        <v>0</v>
      </c>
      <c r="H160" s="10">
        <v>0</v>
      </c>
      <c r="I160" s="10">
        <v>2539543</v>
      </c>
      <c r="J160" s="10">
        <v>-758714</v>
      </c>
      <c r="K160" s="10">
        <v>-778345</v>
      </c>
      <c r="L160" s="10">
        <v>1002484</v>
      </c>
      <c r="M160" s="22"/>
    </row>
    <row r="161" spans="1:13" x14ac:dyDescent="0.2">
      <c r="A161" s="3" t="s">
        <v>26</v>
      </c>
      <c r="B161" s="3" t="s">
        <v>148</v>
      </c>
      <c r="C161" s="3" t="s">
        <v>177</v>
      </c>
      <c r="D161" s="10">
        <v>0</v>
      </c>
      <c r="E161" s="10">
        <v>0</v>
      </c>
      <c r="F161" s="10">
        <v>0</v>
      </c>
      <c r="G161" s="10">
        <v>0</v>
      </c>
      <c r="H161" s="10">
        <v>0</v>
      </c>
      <c r="I161" s="10">
        <v>0</v>
      </c>
      <c r="J161" s="10">
        <v>14455.57</v>
      </c>
      <c r="K161" s="10">
        <v>0</v>
      </c>
      <c r="L161" s="10">
        <v>14455.57</v>
      </c>
      <c r="M161" s="22"/>
    </row>
    <row r="162" spans="1:13" x14ac:dyDescent="0.2">
      <c r="A162" s="3" t="s">
        <v>26</v>
      </c>
      <c r="B162" s="3" t="s">
        <v>148</v>
      </c>
      <c r="C162" s="3" t="s">
        <v>175</v>
      </c>
      <c r="D162" s="10">
        <v>0</v>
      </c>
      <c r="E162" s="10">
        <v>0</v>
      </c>
      <c r="F162" s="10">
        <v>0</v>
      </c>
      <c r="G162" s="10">
        <v>0</v>
      </c>
      <c r="H162" s="10">
        <v>0</v>
      </c>
      <c r="I162" s="10">
        <v>0</v>
      </c>
      <c r="J162" s="10">
        <v>30000</v>
      </c>
      <c r="K162" s="10">
        <v>430677.4</v>
      </c>
      <c r="L162" s="10">
        <v>460677.4</v>
      </c>
      <c r="M162" s="22"/>
    </row>
    <row r="163" spans="1:13" x14ac:dyDescent="0.2">
      <c r="A163" s="3" t="s">
        <v>26</v>
      </c>
      <c r="B163" s="3" t="s">
        <v>148</v>
      </c>
      <c r="C163" s="3" t="s">
        <v>176</v>
      </c>
      <c r="D163" s="10">
        <v>0</v>
      </c>
      <c r="E163" s="10">
        <v>0</v>
      </c>
      <c r="F163" s="10">
        <v>0</v>
      </c>
      <c r="G163" s="10">
        <v>0</v>
      </c>
      <c r="H163" s="10">
        <v>0</v>
      </c>
      <c r="I163" s="10">
        <v>0</v>
      </c>
      <c r="J163" s="10">
        <v>27406</v>
      </c>
      <c r="K163" s="10">
        <v>21339.519999999997</v>
      </c>
      <c r="L163" s="10">
        <v>48745.52</v>
      </c>
      <c r="M163" s="22"/>
    </row>
    <row r="164" spans="1:13" x14ac:dyDescent="0.2">
      <c r="A164" s="3" t="s">
        <v>26</v>
      </c>
      <c r="B164" s="3" t="s">
        <v>148</v>
      </c>
      <c r="C164" s="3" t="s">
        <v>182</v>
      </c>
      <c r="D164" s="10">
        <v>0</v>
      </c>
      <c r="E164" s="10">
        <v>0</v>
      </c>
      <c r="F164" s="10">
        <v>0</v>
      </c>
      <c r="G164" s="10">
        <v>0</v>
      </c>
      <c r="H164" s="10">
        <v>0</v>
      </c>
      <c r="I164" s="10">
        <v>0</v>
      </c>
      <c r="J164" s="10">
        <v>0</v>
      </c>
      <c r="K164" s="10">
        <v>411600.1</v>
      </c>
      <c r="L164" s="10">
        <v>411600.1</v>
      </c>
      <c r="M164" s="22"/>
    </row>
    <row r="165" spans="1:13" x14ac:dyDescent="0.2">
      <c r="A165" s="3" t="s">
        <v>26</v>
      </c>
      <c r="B165" s="3" t="s">
        <v>148</v>
      </c>
      <c r="C165" s="3" t="s">
        <v>178</v>
      </c>
      <c r="D165" s="10">
        <v>0</v>
      </c>
      <c r="E165" s="10">
        <v>0</v>
      </c>
      <c r="F165" s="10">
        <v>0</v>
      </c>
      <c r="G165" s="10">
        <v>0</v>
      </c>
      <c r="H165" s="10">
        <v>0</v>
      </c>
      <c r="I165" s="10">
        <v>180980</v>
      </c>
      <c r="J165" s="10">
        <v>-131455</v>
      </c>
      <c r="K165" s="10">
        <v>-49525</v>
      </c>
      <c r="L165" s="10">
        <v>0</v>
      </c>
      <c r="M165" s="22"/>
    </row>
    <row r="166" spans="1:13" x14ac:dyDescent="0.2">
      <c r="A166" s="3" t="s">
        <v>26</v>
      </c>
      <c r="B166" s="3" t="s">
        <v>148</v>
      </c>
      <c r="C166" s="3" t="s">
        <v>179</v>
      </c>
      <c r="D166" s="10">
        <v>0</v>
      </c>
      <c r="E166" s="10">
        <v>0</v>
      </c>
      <c r="F166" s="10">
        <v>0</v>
      </c>
      <c r="G166" s="10">
        <v>0</v>
      </c>
      <c r="H166" s="10">
        <v>0</v>
      </c>
      <c r="I166" s="10">
        <v>1448</v>
      </c>
      <c r="J166" s="10">
        <v>0</v>
      </c>
      <c r="K166" s="10">
        <v>0</v>
      </c>
      <c r="L166" s="10">
        <v>1448</v>
      </c>
      <c r="M166" s="22"/>
    </row>
    <row r="167" spans="1:13" x14ac:dyDescent="0.2">
      <c r="A167" s="3" t="s">
        <v>26</v>
      </c>
      <c r="B167" s="3" t="s">
        <v>148</v>
      </c>
      <c r="C167" s="3" t="s">
        <v>180</v>
      </c>
      <c r="D167" s="10">
        <v>0</v>
      </c>
      <c r="E167" s="10">
        <v>0</v>
      </c>
      <c r="F167" s="10">
        <v>0</v>
      </c>
      <c r="G167" s="10">
        <v>18000000</v>
      </c>
      <c r="H167" s="10">
        <v>18000000</v>
      </c>
      <c r="I167" s="10">
        <v>490066.41</v>
      </c>
      <c r="J167" s="10">
        <v>589933.59000000008</v>
      </c>
      <c r="K167" s="10">
        <v>-24855.48000000004</v>
      </c>
      <c r="L167" s="10">
        <v>1055144.52</v>
      </c>
      <c r="M167" s="22">
        <v>5.861914E-2</v>
      </c>
    </row>
    <row r="168" spans="1:13" x14ac:dyDescent="0.2">
      <c r="A168" s="3" t="s">
        <v>26</v>
      </c>
      <c r="B168" s="3" t="s">
        <v>148</v>
      </c>
      <c r="C168" s="3" t="s">
        <v>181</v>
      </c>
      <c r="D168" s="10">
        <v>0</v>
      </c>
      <c r="E168" s="10">
        <v>0</v>
      </c>
      <c r="F168" s="10">
        <v>0</v>
      </c>
      <c r="G168" s="10">
        <v>0</v>
      </c>
      <c r="H168" s="10">
        <v>0</v>
      </c>
      <c r="I168" s="10">
        <v>0</v>
      </c>
      <c r="J168" s="10">
        <v>344593.21</v>
      </c>
      <c r="K168" s="10">
        <v>0</v>
      </c>
      <c r="L168" s="10">
        <v>344593.21</v>
      </c>
      <c r="M168" s="22"/>
    </row>
    <row r="169" spans="1:13" x14ac:dyDescent="0.2">
      <c r="A169" s="3" t="s">
        <v>26</v>
      </c>
      <c r="B169" s="3" t="s">
        <v>148</v>
      </c>
      <c r="C169" s="3" t="s">
        <v>57</v>
      </c>
      <c r="D169" s="10">
        <v>110013265</v>
      </c>
      <c r="E169" s="10">
        <v>0</v>
      </c>
      <c r="F169" s="10">
        <v>0</v>
      </c>
      <c r="G169" s="10">
        <v>0</v>
      </c>
      <c r="H169" s="10">
        <v>110013265</v>
      </c>
      <c r="I169" s="10">
        <v>33644475.470000014</v>
      </c>
      <c r="J169" s="10">
        <v>20847491.280000001</v>
      </c>
      <c r="K169" s="10">
        <v>20849839</v>
      </c>
      <c r="L169" s="10">
        <v>75341805.750000015</v>
      </c>
      <c r="M169" s="22">
        <v>0.68484292098775557</v>
      </c>
    </row>
    <row r="170" spans="1:13" x14ac:dyDescent="0.2">
      <c r="A170" s="3" t="s">
        <v>26</v>
      </c>
      <c r="B170" s="3" t="s">
        <v>148</v>
      </c>
      <c r="C170" s="6" t="s">
        <v>58</v>
      </c>
      <c r="D170" s="11">
        <v>943405165</v>
      </c>
      <c r="E170" s="11">
        <v>0</v>
      </c>
      <c r="F170" s="11">
        <v>0</v>
      </c>
      <c r="G170" s="11">
        <v>245148400</v>
      </c>
      <c r="H170" s="11">
        <v>1188553565</v>
      </c>
      <c r="I170" s="11">
        <v>163585596.34</v>
      </c>
      <c r="J170" s="11">
        <v>241201908.72999999</v>
      </c>
      <c r="K170" s="11">
        <v>125579450.01999998</v>
      </c>
      <c r="L170" s="11">
        <v>530366955.08999997</v>
      </c>
      <c r="M170" s="23">
        <v>0.44622890436578683</v>
      </c>
    </row>
    <row r="171" spans="1:13" x14ac:dyDescent="0.2">
      <c r="A171" s="5" t="s">
        <v>184</v>
      </c>
      <c r="B171" s="5" t="s">
        <v>0</v>
      </c>
      <c r="C171" s="4" t="s">
        <v>185</v>
      </c>
      <c r="D171" s="9"/>
      <c r="E171" s="9"/>
      <c r="F171" s="9"/>
      <c r="G171" s="9"/>
      <c r="H171" s="9"/>
      <c r="I171" s="9"/>
      <c r="J171" s="9"/>
      <c r="K171" s="9"/>
      <c r="L171" s="9"/>
      <c r="M171" s="24"/>
    </row>
    <row r="172" spans="1:13" x14ac:dyDescent="0.2">
      <c r="A172" s="3" t="s">
        <v>184</v>
      </c>
      <c r="B172" s="3" t="s">
        <v>0</v>
      </c>
      <c r="C172" s="3" t="s">
        <v>186</v>
      </c>
      <c r="D172" s="10">
        <v>19272854000</v>
      </c>
      <c r="E172" s="10">
        <v>0</v>
      </c>
      <c r="F172" s="10">
        <v>0</v>
      </c>
      <c r="G172" s="10">
        <v>0</v>
      </c>
      <c r="H172" s="10">
        <v>19272854000</v>
      </c>
      <c r="I172" s="10">
        <v>4640985271.0200005</v>
      </c>
      <c r="J172" s="10">
        <v>4651381551.7099991</v>
      </c>
      <c r="K172" s="10">
        <v>4731128219.7399998</v>
      </c>
      <c r="L172" s="10">
        <v>14023495042.469999</v>
      </c>
      <c r="M172" s="22">
        <v>0.72762939222545864</v>
      </c>
    </row>
    <row r="173" spans="1:13" x14ac:dyDescent="0.2">
      <c r="A173" s="3" t="s">
        <v>184</v>
      </c>
      <c r="B173" s="3" t="s">
        <v>0</v>
      </c>
      <c r="C173" s="3" t="s">
        <v>187</v>
      </c>
      <c r="D173" s="10">
        <v>6946908400</v>
      </c>
      <c r="E173" s="10">
        <v>0</v>
      </c>
      <c r="F173" s="10">
        <v>0</v>
      </c>
      <c r="G173" s="10">
        <v>0</v>
      </c>
      <c r="H173" s="10">
        <v>6946908400</v>
      </c>
      <c r="I173" s="10">
        <v>0</v>
      </c>
      <c r="J173" s="10">
        <v>0</v>
      </c>
      <c r="K173" s="10">
        <v>0</v>
      </c>
      <c r="L173" s="10">
        <v>0</v>
      </c>
      <c r="M173" s="22">
        <v>0</v>
      </c>
    </row>
    <row r="174" spans="1:13" x14ac:dyDescent="0.2">
      <c r="A174" s="3" t="s">
        <v>184</v>
      </c>
      <c r="B174" s="3" t="s">
        <v>0</v>
      </c>
      <c r="C174" s="3" t="s">
        <v>188</v>
      </c>
      <c r="D174" s="10">
        <v>3410330900</v>
      </c>
      <c r="E174" s="10">
        <v>0</v>
      </c>
      <c r="F174" s="10">
        <v>0</v>
      </c>
      <c r="G174" s="10">
        <v>0</v>
      </c>
      <c r="H174" s="10">
        <v>3410330900</v>
      </c>
      <c r="I174" s="10">
        <v>759424249</v>
      </c>
      <c r="J174" s="10">
        <v>695422095</v>
      </c>
      <c r="K174" s="10">
        <v>695977721</v>
      </c>
      <c r="L174" s="10">
        <v>2150824065</v>
      </c>
      <c r="M174" s="22">
        <v>0.63067899510865644</v>
      </c>
    </row>
    <row r="175" spans="1:13" x14ac:dyDescent="0.2">
      <c r="A175" s="3" t="s">
        <v>184</v>
      </c>
      <c r="B175" s="3" t="s">
        <v>0</v>
      </c>
      <c r="C175" s="3" t="s">
        <v>189</v>
      </c>
      <c r="D175" s="10">
        <v>1792103100</v>
      </c>
      <c r="E175" s="10">
        <v>0</v>
      </c>
      <c r="F175" s="10">
        <v>0</v>
      </c>
      <c r="G175" s="10">
        <v>0</v>
      </c>
      <c r="H175" s="10">
        <v>1792103100</v>
      </c>
      <c r="I175" s="10">
        <v>9999997</v>
      </c>
      <c r="J175" s="10">
        <v>10000004</v>
      </c>
      <c r="K175" s="10">
        <v>843054943</v>
      </c>
      <c r="L175" s="10">
        <v>863054944</v>
      </c>
      <c r="M175" s="22">
        <v>0.48158777472122</v>
      </c>
    </row>
    <row r="176" spans="1:13" x14ac:dyDescent="0.2">
      <c r="A176" s="3" t="s">
        <v>184</v>
      </c>
      <c r="B176" s="3" t="s">
        <v>0</v>
      </c>
      <c r="C176" s="3" t="s">
        <v>190</v>
      </c>
      <c r="D176" s="10">
        <v>1630000000</v>
      </c>
      <c r="E176" s="10">
        <v>0</v>
      </c>
      <c r="F176" s="10">
        <v>0</v>
      </c>
      <c r="G176" s="10">
        <v>0</v>
      </c>
      <c r="H176" s="10">
        <v>1630000000</v>
      </c>
      <c r="I176" s="10">
        <v>407500000</v>
      </c>
      <c r="J176" s="10">
        <v>407398123.49000001</v>
      </c>
      <c r="K176" s="10">
        <v>407499999</v>
      </c>
      <c r="L176" s="10">
        <v>1222398122.49</v>
      </c>
      <c r="M176" s="22">
        <v>0.7499374984601227</v>
      </c>
    </row>
    <row r="177" spans="1:13" x14ac:dyDescent="0.2">
      <c r="A177" s="3" t="s">
        <v>184</v>
      </c>
      <c r="B177" s="3" t="s">
        <v>0</v>
      </c>
      <c r="C177" s="3" t="s">
        <v>191</v>
      </c>
      <c r="D177" s="10">
        <v>359654800</v>
      </c>
      <c r="E177" s="10">
        <v>0</v>
      </c>
      <c r="F177" s="10">
        <v>0</v>
      </c>
      <c r="G177" s="10">
        <v>0</v>
      </c>
      <c r="H177" s="10">
        <v>359654800</v>
      </c>
      <c r="I177" s="10">
        <v>0</v>
      </c>
      <c r="J177" s="10">
        <v>179827400</v>
      </c>
      <c r="K177" s="10">
        <v>0</v>
      </c>
      <c r="L177" s="10">
        <v>179827400</v>
      </c>
      <c r="M177" s="22">
        <v>0.5</v>
      </c>
    </row>
    <row r="178" spans="1:13" x14ac:dyDescent="0.2">
      <c r="A178" s="3" t="s">
        <v>184</v>
      </c>
      <c r="B178" s="3" t="s">
        <v>0</v>
      </c>
      <c r="C178" s="3" t="s">
        <v>192</v>
      </c>
      <c r="D178" s="10">
        <v>354956400</v>
      </c>
      <c r="E178" s="10">
        <v>0</v>
      </c>
      <c r="F178" s="10">
        <v>0</v>
      </c>
      <c r="G178" s="10">
        <v>0</v>
      </c>
      <c r="H178" s="10">
        <v>354956400</v>
      </c>
      <c r="I178" s="10">
        <v>16917966.600000001</v>
      </c>
      <c r="J178" s="10">
        <v>34044761.689999998</v>
      </c>
      <c r="K178" s="10">
        <v>16621875.300000004</v>
      </c>
      <c r="L178" s="10">
        <v>67584603.590000004</v>
      </c>
      <c r="M178" s="22">
        <v>0.19040254969342715</v>
      </c>
    </row>
    <row r="179" spans="1:13" x14ac:dyDescent="0.2">
      <c r="A179" s="3" t="s">
        <v>184</v>
      </c>
      <c r="B179" s="3" t="s">
        <v>0</v>
      </c>
      <c r="C179" s="3" t="s">
        <v>193</v>
      </c>
      <c r="D179" s="10">
        <v>195926100</v>
      </c>
      <c r="E179" s="10">
        <v>0</v>
      </c>
      <c r="F179" s="10">
        <v>0</v>
      </c>
      <c r="G179" s="10">
        <v>0</v>
      </c>
      <c r="H179" s="10">
        <v>195926100</v>
      </c>
      <c r="I179" s="10">
        <v>145253.64000000001</v>
      </c>
      <c r="J179" s="10">
        <v>1806503.94</v>
      </c>
      <c r="K179" s="10">
        <v>86579982.299999997</v>
      </c>
      <c r="L179" s="10">
        <v>88531739.879999995</v>
      </c>
      <c r="M179" s="22">
        <v>0.45186292117282995</v>
      </c>
    </row>
    <row r="180" spans="1:13" x14ac:dyDescent="0.2">
      <c r="A180" s="3" t="s">
        <v>184</v>
      </c>
      <c r="B180" s="3" t="s">
        <v>0</v>
      </c>
      <c r="C180" s="3" t="s">
        <v>194</v>
      </c>
      <c r="D180" s="10">
        <v>171362200</v>
      </c>
      <c r="E180" s="10">
        <v>0</v>
      </c>
      <c r="F180" s="10">
        <v>365105800</v>
      </c>
      <c r="G180" s="10">
        <v>2500000</v>
      </c>
      <c r="H180" s="10">
        <v>538968000</v>
      </c>
      <c r="I180" s="10">
        <v>5795755</v>
      </c>
      <c r="J180" s="10">
        <v>4634531.18</v>
      </c>
      <c r="K180" s="10">
        <v>270578805.25</v>
      </c>
      <c r="L180" s="10">
        <v>281009091.43000001</v>
      </c>
      <c r="M180" s="22">
        <v>0.52138362839723329</v>
      </c>
    </row>
    <row r="181" spans="1:13" x14ac:dyDescent="0.2">
      <c r="A181" s="3" t="s">
        <v>184</v>
      </c>
      <c r="B181" s="3" t="s">
        <v>0</v>
      </c>
      <c r="C181" s="3" t="s">
        <v>195</v>
      </c>
      <c r="D181" s="10">
        <v>93866300</v>
      </c>
      <c r="E181" s="10">
        <v>0</v>
      </c>
      <c r="F181" s="10">
        <v>0</v>
      </c>
      <c r="G181" s="10">
        <v>0</v>
      </c>
      <c r="H181" s="10">
        <v>93866300</v>
      </c>
      <c r="I181" s="10">
        <v>0</v>
      </c>
      <c r="J181" s="10">
        <v>28241</v>
      </c>
      <c r="K181" s="10">
        <v>0</v>
      </c>
      <c r="L181" s="10">
        <v>28241</v>
      </c>
      <c r="M181" s="22">
        <v>3.0086410138675969E-4</v>
      </c>
    </row>
    <row r="182" spans="1:13" x14ac:dyDescent="0.2">
      <c r="A182" s="3" t="s">
        <v>184</v>
      </c>
      <c r="B182" s="3" t="s">
        <v>0</v>
      </c>
      <c r="C182" s="3" t="s">
        <v>196</v>
      </c>
      <c r="D182" s="10">
        <v>42906800</v>
      </c>
      <c r="E182" s="10">
        <v>0</v>
      </c>
      <c r="F182" s="10">
        <v>0</v>
      </c>
      <c r="G182" s="10">
        <v>0</v>
      </c>
      <c r="H182" s="10">
        <v>42906800</v>
      </c>
      <c r="I182" s="10">
        <v>19918326</v>
      </c>
      <c r="J182" s="10">
        <v>19918326</v>
      </c>
      <c r="K182" s="10">
        <v>1023384</v>
      </c>
      <c r="L182" s="10">
        <v>40860036</v>
      </c>
      <c r="M182" s="22">
        <v>0.95229744469408117</v>
      </c>
    </row>
    <row r="183" spans="1:13" x14ac:dyDescent="0.2">
      <c r="A183" s="3" t="s">
        <v>184</v>
      </c>
      <c r="B183" s="3" t="s">
        <v>0</v>
      </c>
      <c r="C183" s="3" t="s">
        <v>197</v>
      </c>
      <c r="D183" s="10">
        <v>40827800</v>
      </c>
      <c r="E183" s="10">
        <v>0</v>
      </c>
      <c r="F183" s="10">
        <v>0</v>
      </c>
      <c r="G183" s="10">
        <v>0</v>
      </c>
      <c r="H183" s="10">
        <v>40827800</v>
      </c>
      <c r="I183" s="10">
        <v>0</v>
      </c>
      <c r="J183" s="10">
        <v>0</v>
      </c>
      <c r="K183" s="10">
        <v>5646707</v>
      </c>
      <c r="L183" s="10">
        <v>5646707</v>
      </c>
      <c r="M183" s="22">
        <v>0.13830544383973664</v>
      </c>
    </row>
    <row r="184" spans="1:13" x14ac:dyDescent="0.2">
      <c r="A184" s="3" t="s">
        <v>184</v>
      </c>
      <c r="B184" s="3" t="s">
        <v>0</v>
      </c>
      <c r="C184" s="3" t="s">
        <v>198</v>
      </c>
      <c r="D184" s="10">
        <v>39040700</v>
      </c>
      <c r="E184" s="10">
        <v>0</v>
      </c>
      <c r="F184" s="10">
        <v>0</v>
      </c>
      <c r="G184" s="10">
        <v>0</v>
      </c>
      <c r="H184" s="10">
        <v>39040700</v>
      </c>
      <c r="I184" s="10">
        <v>8771515.4800000004</v>
      </c>
      <c r="J184" s="10">
        <v>1702064</v>
      </c>
      <c r="K184" s="10">
        <v>1302807.5099999998</v>
      </c>
      <c r="L184" s="10">
        <v>11776386.99</v>
      </c>
      <c r="M184" s="22">
        <v>0.30164384834288321</v>
      </c>
    </row>
    <row r="185" spans="1:13" x14ac:dyDescent="0.2">
      <c r="A185" s="3" t="s">
        <v>184</v>
      </c>
      <c r="B185" s="3" t="s">
        <v>0</v>
      </c>
      <c r="C185" s="3" t="s">
        <v>199</v>
      </c>
      <c r="D185" s="10">
        <v>28294400</v>
      </c>
      <c r="E185" s="10">
        <v>0</v>
      </c>
      <c r="F185" s="10">
        <v>0</v>
      </c>
      <c r="G185" s="10">
        <v>0</v>
      </c>
      <c r="H185" s="10">
        <v>28294400</v>
      </c>
      <c r="I185" s="10">
        <v>8699187.0500000007</v>
      </c>
      <c r="J185" s="10">
        <v>7772064.7299999986</v>
      </c>
      <c r="K185" s="10">
        <v>6129764.8900000025</v>
      </c>
      <c r="L185" s="10">
        <v>22601016.670000002</v>
      </c>
      <c r="M185" s="22">
        <v>0.79878055975740792</v>
      </c>
    </row>
    <row r="186" spans="1:13" x14ac:dyDescent="0.2">
      <c r="A186" s="3" t="s">
        <v>184</v>
      </c>
      <c r="B186" s="3" t="s">
        <v>0</v>
      </c>
      <c r="C186" s="3" t="s">
        <v>8</v>
      </c>
      <c r="D186" s="10">
        <v>24793700</v>
      </c>
      <c r="E186" s="10">
        <v>0</v>
      </c>
      <c r="F186" s="10">
        <v>0</v>
      </c>
      <c r="G186" s="10">
        <v>0</v>
      </c>
      <c r="H186" s="10">
        <v>24793700</v>
      </c>
      <c r="I186" s="10">
        <v>6979370</v>
      </c>
      <c r="J186" s="10">
        <v>5938110</v>
      </c>
      <c r="K186" s="10">
        <v>5938110</v>
      </c>
      <c r="L186" s="10">
        <v>18855590</v>
      </c>
      <c r="M186" s="22">
        <v>0.7604992397262208</v>
      </c>
    </row>
    <row r="187" spans="1:13" x14ac:dyDescent="0.2">
      <c r="A187" s="3" t="s">
        <v>184</v>
      </c>
      <c r="B187" s="3" t="s">
        <v>0</v>
      </c>
      <c r="C187" s="3" t="s">
        <v>200</v>
      </c>
      <c r="D187" s="10">
        <v>20000000</v>
      </c>
      <c r="E187" s="10">
        <v>0</v>
      </c>
      <c r="F187" s="10">
        <v>0</v>
      </c>
      <c r="G187" s="10">
        <v>0</v>
      </c>
      <c r="H187" s="10">
        <v>20000000</v>
      </c>
      <c r="I187" s="10">
        <v>0</v>
      </c>
      <c r="J187" s="10">
        <v>0</v>
      </c>
      <c r="K187" s="10">
        <v>6127165.9000000004</v>
      </c>
      <c r="L187" s="10">
        <v>6127165.9000000004</v>
      </c>
      <c r="M187" s="22">
        <v>0.306358295</v>
      </c>
    </row>
    <row r="188" spans="1:13" x14ac:dyDescent="0.2">
      <c r="A188" s="3" t="s">
        <v>184</v>
      </c>
      <c r="B188" s="3" t="s">
        <v>0</v>
      </c>
      <c r="C188" s="3" t="s">
        <v>201</v>
      </c>
      <c r="D188" s="10">
        <v>10001000</v>
      </c>
      <c r="E188" s="10">
        <v>0</v>
      </c>
      <c r="F188" s="10">
        <v>0</v>
      </c>
      <c r="G188" s="10">
        <v>0</v>
      </c>
      <c r="H188" s="10">
        <v>10001000</v>
      </c>
      <c r="I188" s="10">
        <v>-2295266</v>
      </c>
      <c r="J188" s="10">
        <v>2250000</v>
      </c>
      <c r="K188" s="10">
        <v>45266</v>
      </c>
      <c r="L188" s="10">
        <v>0</v>
      </c>
      <c r="M188" s="22">
        <v>0</v>
      </c>
    </row>
    <row r="189" spans="1:13" x14ac:dyDescent="0.2">
      <c r="A189" s="3" t="s">
        <v>184</v>
      </c>
      <c r="B189" s="3" t="s">
        <v>0</v>
      </c>
      <c r="C189" s="3" t="s">
        <v>202</v>
      </c>
      <c r="D189" s="10">
        <v>2515500</v>
      </c>
      <c r="E189" s="10">
        <v>0</v>
      </c>
      <c r="F189" s="10">
        <v>0</v>
      </c>
      <c r="G189" s="10">
        <v>0</v>
      </c>
      <c r="H189" s="10">
        <v>2515500</v>
      </c>
      <c r="I189" s="10">
        <v>0</v>
      </c>
      <c r="J189" s="10">
        <v>0</v>
      </c>
      <c r="K189" s="10">
        <v>972162</v>
      </c>
      <c r="L189" s="10">
        <v>972162</v>
      </c>
      <c r="M189" s="22">
        <v>0.38646869409660106</v>
      </c>
    </row>
    <row r="190" spans="1:13" x14ac:dyDescent="0.2">
      <c r="A190" s="3" t="s">
        <v>184</v>
      </c>
      <c r="B190" s="3" t="s">
        <v>0</v>
      </c>
      <c r="C190" s="3" t="s">
        <v>203</v>
      </c>
      <c r="D190" s="10">
        <v>1536000</v>
      </c>
      <c r="E190" s="10">
        <v>0</v>
      </c>
      <c r="F190" s="10">
        <v>0</v>
      </c>
      <c r="G190" s="10">
        <v>0</v>
      </c>
      <c r="H190" s="10">
        <v>1536000</v>
      </c>
      <c r="I190" s="10">
        <v>768000</v>
      </c>
      <c r="J190" s="10">
        <v>768000</v>
      </c>
      <c r="K190" s="10">
        <v>0</v>
      </c>
      <c r="L190" s="10">
        <v>1536000</v>
      </c>
      <c r="M190" s="22">
        <v>1</v>
      </c>
    </row>
    <row r="191" spans="1:13" x14ac:dyDescent="0.2">
      <c r="A191" s="3" t="s">
        <v>184</v>
      </c>
      <c r="B191" s="3" t="s">
        <v>0</v>
      </c>
      <c r="C191" s="3" t="s">
        <v>204</v>
      </c>
      <c r="D191" s="10">
        <v>1000000</v>
      </c>
      <c r="E191" s="10">
        <v>0</v>
      </c>
      <c r="F191" s="10">
        <v>0</v>
      </c>
      <c r="G191" s="10">
        <v>0</v>
      </c>
      <c r="H191" s="10">
        <v>1000000</v>
      </c>
      <c r="I191" s="10">
        <v>100000</v>
      </c>
      <c r="J191" s="10">
        <v>300000</v>
      </c>
      <c r="K191" s="10">
        <v>300000</v>
      </c>
      <c r="L191" s="10">
        <v>700000</v>
      </c>
      <c r="M191" s="22">
        <v>0.7</v>
      </c>
    </row>
    <row r="192" spans="1:13" x14ac:dyDescent="0.2">
      <c r="A192" s="3" t="s">
        <v>184</v>
      </c>
      <c r="B192" s="3" t="s">
        <v>0</v>
      </c>
      <c r="C192" s="3" t="s">
        <v>205</v>
      </c>
      <c r="D192" s="10">
        <v>100000</v>
      </c>
      <c r="E192" s="10">
        <v>0</v>
      </c>
      <c r="F192" s="10">
        <v>0</v>
      </c>
      <c r="G192" s="10">
        <v>0</v>
      </c>
      <c r="H192" s="10">
        <v>100000</v>
      </c>
      <c r="I192" s="10">
        <v>7076.71</v>
      </c>
      <c r="J192" s="10">
        <v>13965</v>
      </c>
      <c r="K192" s="10">
        <v>21742</v>
      </c>
      <c r="L192" s="10">
        <v>42783.71</v>
      </c>
      <c r="M192" s="22">
        <v>0.42783709999999997</v>
      </c>
    </row>
    <row r="193" spans="1:13" x14ac:dyDescent="0.2">
      <c r="A193" s="3" t="s">
        <v>184</v>
      </c>
      <c r="B193" s="3" t="s">
        <v>0</v>
      </c>
      <c r="C193" s="3" t="s">
        <v>206</v>
      </c>
      <c r="D193" s="10">
        <v>63800</v>
      </c>
      <c r="E193" s="10">
        <v>0</v>
      </c>
      <c r="F193" s="10">
        <v>0</v>
      </c>
      <c r="G193" s="10">
        <v>0</v>
      </c>
      <c r="H193" s="10">
        <v>63800</v>
      </c>
      <c r="I193" s="10">
        <v>0</v>
      </c>
      <c r="J193" s="10">
        <v>41775</v>
      </c>
      <c r="K193" s="10">
        <v>0</v>
      </c>
      <c r="L193" s="10">
        <v>41775</v>
      </c>
      <c r="M193" s="22">
        <v>0.65478056426332287</v>
      </c>
    </row>
    <row r="194" spans="1:13" x14ac:dyDescent="0.2">
      <c r="A194" s="3" t="s">
        <v>184</v>
      </c>
      <c r="B194" s="3" t="s">
        <v>0</v>
      </c>
      <c r="C194" s="3" t="s">
        <v>207</v>
      </c>
      <c r="D194" s="10">
        <v>1000</v>
      </c>
      <c r="E194" s="10">
        <v>0</v>
      </c>
      <c r="F194" s="10">
        <v>0</v>
      </c>
      <c r="G194" s="10">
        <v>0</v>
      </c>
      <c r="H194" s="10">
        <v>1000</v>
      </c>
      <c r="I194" s="10">
        <v>113778</v>
      </c>
      <c r="J194" s="10">
        <v>-113778</v>
      </c>
      <c r="K194" s="10">
        <v>0</v>
      </c>
      <c r="L194" s="10">
        <v>0</v>
      </c>
      <c r="M194" s="22">
        <v>0</v>
      </c>
    </row>
    <row r="195" spans="1:13" x14ac:dyDescent="0.2">
      <c r="A195" s="3" t="s">
        <v>184</v>
      </c>
      <c r="B195" s="3" t="s">
        <v>0</v>
      </c>
      <c r="C195" s="3" t="s">
        <v>57</v>
      </c>
      <c r="D195" s="10">
        <v>309274314</v>
      </c>
      <c r="E195" s="10">
        <v>0</v>
      </c>
      <c r="F195" s="10">
        <v>6086000</v>
      </c>
      <c r="G195" s="10">
        <v>0</v>
      </c>
      <c r="H195" s="10">
        <v>315360314</v>
      </c>
      <c r="I195" s="10">
        <v>75798763.149998665</v>
      </c>
      <c r="J195" s="10">
        <v>60913394.290003777</v>
      </c>
      <c r="K195" s="10">
        <v>73668526</v>
      </c>
      <c r="L195" s="10">
        <v>210380683.44000244</v>
      </c>
      <c r="M195" s="22">
        <v>0.6671121066933059</v>
      </c>
    </row>
    <row r="196" spans="1:13" x14ac:dyDescent="0.2">
      <c r="A196" s="3" t="s">
        <v>184</v>
      </c>
      <c r="B196" s="3" t="s">
        <v>0</v>
      </c>
      <c r="C196" s="6" t="s">
        <v>58</v>
      </c>
      <c r="D196" s="11">
        <v>34748317214</v>
      </c>
      <c r="E196" s="11">
        <v>0</v>
      </c>
      <c r="F196" s="11">
        <v>371191800</v>
      </c>
      <c r="G196" s="11">
        <v>2500000</v>
      </c>
      <c r="H196" s="11">
        <v>35122009014</v>
      </c>
      <c r="I196" s="11">
        <v>5959629242.6499996</v>
      </c>
      <c r="J196" s="11">
        <v>6084047133.0300016</v>
      </c>
      <c r="K196" s="11">
        <v>7152617180.8900003</v>
      </c>
      <c r="L196" s="11">
        <v>19196293556.57</v>
      </c>
      <c r="M196" s="23">
        <v>0.54656023660030828</v>
      </c>
    </row>
    <row r="197" spans="1:13" x14ac:dyDescent="0.2">
      <c r="A197" s="5" t="s">
        <v>26</v>
      </c>
      <c r="B197" s="5" t="s">
        <v>209</v>
      </c>
      <c r="C197" s="4" t="s">
        <v>208</v>
      </c>
      <c r="D197" s="9"/>
      <c r="E197" s="9"/>
      <c r="F197" s="9"/>
      <c r="G197" s="9"/>
      <c r="H197" s="9"/>
      <c r="I197" s="9"/>
      <c r="J197" s="9"/>
      <c r="K197" s="9"/>
      <c r="L197" s="9"/>
      <c r="M197" s="24"/>
    </row>
    <row r="198" spans="1:13" x14ac:dyDescent="0.2">
      <c r="A198" s="3" t="s">
        <v>26</v>
      </c>
      <c r="B198" s="3" t="s">
        <v>209</v>
      </c>
      <c r="C198" s="3" t="s">
        <v>210</v>
      </c>
      <c r="D198" s="10">
        <v>3150273000</v>
      </c>
      <c r="E198" s="10">
        <v>0</v>
      </c>
      <c r="F198" s="10">
        <v>0</v>
      </c>
      <c r="G198" s="10">
        <v>0</v>
      </c>
      <c r="H198" s="10">
        <v>3150273000</v>
      </c>
      <c r="I198" s="10">
        <v>522392000</v>
      </c>
      <c r="J198" s="10">
        <v>783588000</v>
      </c>
      <c r="K198" s="10">
        <v>783588000</v>
      </c>
      <c r="L198" s="10">
        <v>2089568000</v>
      </c>
      <c r="M198" s="22">
        <v>0.66329743485723303</v>
      </c>
    </row>
    <row r="199" spans="1:13" x14ac:dyDescent="0.2">
      <c r="A199" s="3" t="s">
        <v>26</v>
      </c>
      <c r="B199" s="3" t="s">
        <v>209</v>
      </c>
      <c r="C199" s="3" t="s">
        <v>211</v>
      </c>
      <c r="D199" s="10">
        <v>2169970400</v>
      </c>
      <c r="E199" s="10">
        <v>0</v>
      </c>
      <c r="F199" s="10">
        <v>0</v>
      </c>
      <c r="G199" s="10">
        <v>0</v>
      </c>
      <c r="H199" s="10">
        <v>2169970400</v>
      </c>
      <c r="I199" s="10">
        <v>316250960.06</v>
      </c>
      <c r="J199" s="10">
        <v>575301167.67000008</v>
      </c>
      <c r="K199" s="10">
        <v>428625568.45999998</v>
      </c>
      <c r="L199" s="10">
        <v>1320177696.1900001</v>
      </c>
      <c r="M199" s="22">
        <v>0.60838511723017052</v>
      </c>
    </row>
    <row r="200" spans="1:13" x14ac:dyDescent="0.2">
      <c r="A200" s="3" t="s">
        <v>26</v>
      </c>
      <c r="B200" s="3" t="s">
        <v>209</v>
      </c>
      <c r="C200" s="3" t="s">
        <v>212</v>
      </c>
      <c r="D200" s="10">
        <v>382049700</v>
      </c>
      <c r="E200" s="10">
        <v>0</v>
      </c>
      <c r="F200" s="10">
        <v>0</v>
      </c>
      <c r="G200" s="10">
        <v>0</v>
      </c>
      <c r="H200" s="10">
        <v>382049700</v>
      </c>
      <c r="I200" s="10">
        <v>63127273.060000002</v>
      </c>
      <c r="J200" s="10">
        <v>95749314.189999998</v>
      </c>
      <c r="K200" s="10">
        <v>92311728.599999994</v>
      </c>
      <c r="L200" s="10">
        <v>251188315.84999999</v>
      </c>
      <c r="M200" s="22">
        <v>0.6574754955965153</v>
      </c>
    </row>
    <row r="201" spans="1:13" x14ac:dyDescent="0.2">
      <c r="A201" s="3" t="s">
        <v>26</v>
      </c>
      <c r="B201" s="3" t="s">
        <v>209</v>
      </c>
      <c r="C201" s="3" t="s">
        <v>213</v>
      </c>
      <c r="D201" s="10">
        <v>248082800</v>
      </c>
      <c r="E201" s="10">
        <v>0</v>
      </c>
      <c r="F201" s="10">
        <v>0</v>
      </c>
      <c r="G201" s="10">
        <v>0</v>
      </c>
      <c r="H201" s="10">
        <v>248082800</v>
      </c>
      <c r="I201" s="10">
        <v>40716727.719999999</v>
      </c>
      <c r="J201" s="10">
        <v>61678418.670000002</v>
      </c>
      <c r="K201" s="10">
        <v>61519101.529999986</v>
      </c>
      <c r="L201" s="10">
        <v>163914247.91999999</v>
      </c>
      <c r="M201" s="22">
        <v>0.66072395151941199</v>
      </c>
    </row>
    <row r="202" spans="1:13" x14ac:dyDescent="0.2">
      <c r="A202" s="3" t="s">
        <v>26</v>
      </c>
      <c r="B202" s="3" t="s">
        <v>209</v>
      </c>
      <c r="C202" s="3" t="s">
        <v>214</v>
      </c>
      <c r="D202" s="10">
        <v>200408200</v>
      </c>
      <c r="E202" s="10">
        <v>0</v>
      </c>
      <c r="F202" s="10">
        <v>0</v>
      </c>
      <c r="G202" s="10">
        <v>0</v>
      </c>
      <c r="H202" s="10">
        <v>200408200</v>
      </c>
      <c r="I202" s="10">
        <v>26701991.149999999</v>
      </c>
      <c r="J202" s="10">
        <v>40957851.890000008</v>
      </c>
      <c r="K202" s="10">
        <v>40731023.500000007</v>
      </c>
      <c r="L202" s="10">
        <v>108390866.54000002</v>
      </c>
      <c r="M202" s="22">
        <v>0.54085045691743161</v>
      </c>
    </row>
    <row r="203" spans="1:13" x14ac:dyDescent="0.2">
      <c r="A203" s="3" t="s">
        <v>26</v>
      </c>
      <c r="B203" s="3" t="s">
        <v>209</v>
      </c>
      <c r="C203" s="3" t="s">
        <v>215</v>
      </c>
      <c r="D203" s="10">
        <v>64000000</v>
      </c>
      <c r="E203" s="10">
        <v>0</v>
      </c>
      <c r="F203" s="10">
        <v>0</v>
      </c>
      <c r="G203" s="10">
        <v>0</v>
      </c>
      <c r="H203" s="10">
        <v>64000000</v>
      </c>
      <c r="I203" s="10">
        <v>7726609.8200000003</v>
      </c>
      <c r="J203" s="10">
        <v>0</v>
      </c>
      <c r="K203" s="10">
        <v>31841609.82</v>
      </c>
      <c r="L203" s="10">
        <v>39568219.640000001</v>
      </c>
      <c r="M203" s="22">
        <v>0.61825343187500004</v>
      </c>
    </row>
    <row r="204" spans="1:13" x14ac:dyDescent="0.2">
      <c r="A204" s="3" t="s">
        <v>26</v>
      </c>
      <c r="B204" s="3" t="s">
        <v>209</v>
      </c>
      <c r="C204" s="3" t="s">
        <v>216</v>
      </c>
      <c r="D204" s="10">
        <v>30869900</v>
      </c>
      <c r="E204" s="10">
        <v>0</v>
      </c>
      <c r="F204" s="10">
        <v>0</v>
      </c>
      <c r="G204" s="10">
        <v>0</v>
      </c>
      <c r="H204" s="10">
        <v>30869900</v>
      </c>
      <c r="I204" s="10">
        <v>0</v>
      </c>
      <c r="J204" s="10">
        <v>8654832.4199999999</v>
      </c>
      <c r="K204" s="10">
        <v>5979322.5700000003</v>
      </c>
      <c r="L204" s="10">
        <v>14634154.99</v>
      </c>
      <c r="M204" s="22">
        <v>0.47405903452878045</v>
      </c>
    </row>
    <row r="205" spans="1:13" x14ac:dyDescent="0.2">
      <c r="A205" s="3" t="s">
        <v>26</v>
      </c>
      <c r="B205" s="3" t="s">
        <v>209</v>
      </c>
      <c r="C205" s="3" t="s">
        <v>217</v>
      </c>
      <c r="D205" s="10">
        <v>27996600</v>
      </c>
      <c r="E205" s="10">
        <v>0</v>
      </c>
      <c r="F205" s="10">
        <v>0</v>
      </c>
      <c r="G205" s="10">
        <v>0</v>
      </c>
      <c r="H205" s="10">
        <v>27996600</v>
      </c>
      <c r="I205" s="10">
        <v>4511342.7</v>
      </c>
      <c r="J205" s="10">
        <v>6272539.3099999996</v>
      </c>
      <c r="K205" s="10">
        <v>6521780.71</v>
      </c>
      <c r="L205" s="10">
        <v>17305662.719999999</v>
      </c>
      <c r="M205" s="22">
        <v>0.6181344420393905</v>
      </c>
    </row>
    <row r="206" spans="1:13" x14ac:dyDescent="0.2">
      <c r="A206" s="3" t="s">
        <v>26</v>
      </c>
      <c r="B206" s="3" t="s">
        <v>209</v>
      </c>
      <c r="C206" s="3" t="s">
        <v>218</v>
      </c>
      <c r="D206" s="10">
        <v>6965400</v>
      </c>
      <c r="E206" s="10">
        <v>0</v>
      </c>
      <c r="F206" s="10">
        <v>0</v>
      </c>
      <c r="G206" s="10">
        <v>0</v>
      </c>
      <c r="H206" s="10">
        <v>6965400</v>
      </c>
      <c r="I206" s="10">
        <v>-925570.75</v>
      </c>
      <c r="J206" s="10">
        <v>-9190992.0399999991</v>
      </c>
      <c r="K206" s="10">
        <v>215826.4299999997</v>
      </c>
      <c r="L206" s="10">
        <v>-9900736.3599999994</v>
      </c>
      <c r="M206" s="22">
        <v>-1.4214167685990753</v>
      </c>
    </row>
    <row r="207" spans="1:13" x14ac:dyDescent="0.2">
      <c r="A207" s="3" t="s">
        <v>26</v>
      </c>
      <c r="B207" s="3" t="s">
        <v>209</v>
      </c>
      <c r="C207" s="3" t="s">
        <v>219</v>
      </c>
      <c r="D207" s="10">
        <v>0</v>
      </c>
      <c r="E207" s="10">
        <v>0</v>
      </c>
      <c r="F207" s="10">
        <v>0</v>
      </c>
      <c r="G207" s="10">
        <v>0</v>
      </c>
      <c r="H207" s="10">
        <v>0</v>
      </c>
      <c r="I207" s="10">
        <v>-131209</v>
      </c>
      <c r="J207" s="10">
        <v>0</v>
      </c>
      <c r="K207" s="10">
        <v>0</v>
      </c>
      <c r="L207" s="10">
        <v>-131209</v>
      </c>
      <c r="M207" s="22"/>
    </row>
    <row r="208" spans="1:13" x14ac:dyDescent="0.2">
      <c r="A208" s="3" t="s">
        <v>26</v>
      </c>
      <c r="B208" s="3" t="s">
        <v>209</v>
      </c>
      <c r="C208" s="3" t="s">
        <v>220</v>
      </c>
      <c r="D208" s="10">
        <v>0</v>
      </c>
      <c r="E208" s="10">
        <v>0</v>
      </c>
      <c r="F208" s="10">
        <v>0</v>
      </c>
      <c r="G208" s="10">
        <v>0</v>
      </c>
      <c r="H208" s="10">
        <v>0</v>
      </c>
      <c r="I208" s="10">
        <v>-121390.43</v>
      </c>
      <c r="J208" s="10">
        <v>0</v>
      </c>
      <c r="K208" s="10">
        <v>0</v>
      </c>
      <c r="L208" s="10">
        <v>-121390.43</v>
      </c>
      <c r="M208" s="22"/>
    </row>
    <row r="209" spans="1:13" x14ac:dyDescent="0.2">
      <c r="A209" s="3" t="s">
        <v>26</v>
      </c>
      <c r="B209" s="3" t="s">
        <v>209</v>
      </c>
      <c r="C209" s="3" t="s">
        <v>221</v>
      </c>
      <c r="D209" s="10">
        <v>0</v>
      </c>
      <c r="E209" s="10">
        <v>0</v>
      </c>
      <c r="F209" s="10">
        <v>0</v>
      </c>
      <c r="G209" s="10">
        <v>0</v>
      </c>
      <c r="H209" s="10">
        <v>0</v>
      </c>
      <c r="I209" s="10">
        <v>0</v>
      </c>
      <c r="J209" s="10">
        <v>4623206.97</v>
      </c>
      <c r="K209" s="10">
        <v>192640.33000000007</v>
      </c>
      <c r="L209" s="10">
        <v>4815847.3</v>
      </c>
      <c r="M209" s="22"/>
    </row>
    <row r="210" spans="1:13" x14ac:dyDescent="0.2">
      <c r="A210" s="3" t="s">
        <v>26</v>
      </c>
      <c r="B210" s="3" t="s">
        <v>209</v>
      </c>
      <c r="C210" s="3" t="s">
        <v>57</v>
      </c>
      <c r="D210" s="10">
        <v>34963114</v>
      </c>
      <c r="E210" s="10">
        <v>0</v>
      </c>
      <c r="F210" s="10">
        <v>0</v>
      </c>
      <c r="G210" s="10">
        <v>0</v>
      </c>
      <c r="H210" s="10">
        <v>34963114</v>
      </c>
      <c r="I210" s="10">
        <v>6428245.689999938</v>
      </c>
      <c r="J210" s="10">
        <v>7546141.5399996042</v>
      </c>
      <c r="K210" s="10">
        <v>6677089.4400000004</v>
      </c>
      <c r="L210" s="10">
        <v>20651476.669999544</v>
      </c>
      <c r="M210" s="22">
        <f>L210/H210</f>
        <v>0.59066468364344049</v>
      </c>
    </row>
    <row r="211" spans="1:13" x14ac:dyDescent="0.2">
      <c r="A211" s="3" t="s">
        <v>26</v>
      </c>
      <c r="B211" s="3" t="s">
        <v>209</v>
      </c>
      <c r="C211" s="6" t="s">
        <v>58</v>
      </c>
      <c r="D211" s="11">
        <v>6315579114</v>
      </c>
      <c r="E211" s="11">
        <v>0</v>
      </c>
      <c r="F211" s="11">
        <v>0</v>
      </c>
      <c r="G211" s="11">
        <v>0</v>
      </c>
      <c r="H211" s="11">
        <v>6315579114</v>
      </c>
      <c r="I211" s="11">
        <v>986676980.01999998</v>
      </c>
      <c r="J211" s="11">
        <v>1575180480.6199999</v>
      </c>
      <c r="K211" s="11">
        <v>1458203691.3899999</v>
      </c>
      <c r="L211" s="11">
        <v>4020061152.0299997</v>
      </c>
      <c r="M211" s="23">
        <f>L211/H211</f>
        <v>0.63653088330705376</v>
      </c>
    </row>
    <row r="212" spans="1:13" x14ac:dyDescent="0.2">
      <c r="A212" s="5" t="s">
        <v>26</v>
      </c>
      <c r="B212" s="5" t="s">
        <v>222</v>
      </c>
      <c r="C212" s="4" t="s">
        <v>223</v>
      </c>
      <c r="D212" s="9"/>
      <c r="E212" s="9"/>
      <c r="F212" s="9"/>
      <c r="G212" s="9"/>
      <c r="H212" s="9"/>
      <c r="I212" s="9"/>
      <c r="J212" s="9"/>
      <c r="K212" s="9"/>
      <c r="L212" s="9"/>
      <c r="M212" s="24"/>
    </row>
    <row r="213" spans="1:13" x14ac:dyDescent="0.2">
      <c r="A213" s="3" t="s">
        <v>26</v>
      </c>
      <c r="B213" s="3" t="s">
        <v>222</v>
      </c>
      <c r="C213" s="3" t="s">
        <v>224</v>
      </c>
      <c r="D213" s="10">
        <v>12500000</v>
      </c>
      <c r="E213" s="10">
        <v>0</v>
      </c>
      <c r="F213" s="10">
        <v>0</v>
      </c>
      <c r="G213" s="10">
        <v>0</v>
      </c>
      <c r="H213" s="10">
        <v>12500000</v>
      </c>
      <c r="I213" s="10">
        <v>0</v>
      </c>
      <c r="J213" s="10">
        <v>-12119765.67</v>
      </c>
      <c r="K213" s="10">
        <v>429702.75</v>
      </c>
      <c r="L213" s="10">
        <v>-11690062.92</v>
      </c>
      <c r="M213" s="22">
        <v>-0.93520503359999996</v>
      </c>
    </row>
    <row r="214" spans="1:13" x14ac:dyDescent="0.2">
      <c r="A214" s="3" t="s">
        <v>26</v>
      </c>
      <c r="B214" s="3" t="s">
        <v>222</v>
      </c>
      <c r="C214" s="3" t="s">
        <v>225</v>
      </c>
      <c r="D214" s="10">
        <v>9030100</v>
      </c>
      <c r="E214" s="10">
        <v>0</v>
      </c>
      <c r="F214" s="10">
        <v>0</v>
      </c>
      <c r="G214" s="10">
        <v>0</v>
      </c>
      <c r="H214" s="10">
        <v>9030100</v>
      </c>
      <c r="I214" s="10">
        <v>0</v>
      </c>
      <c r="J214" s="10">
        <v>4991802.62</v>
      </c>
      <c r="K214" s="10">
        <v>2238681.9799999995</v>
      </c>
      <c r="L214" s="10">
        <v>7230484.5999999996</v>
      </c>
      <c r="M214" s="22">
        <v>0.80070925017441663</v>
      </c>
    </row>
    <row r="215" spans="1:13" x14ac:dyDescent="0.2">
      <c r="A215" s="3" t="s">
        <v>26</v>
      </c>
      <c r="B215" s="3" t="s">
        <v>222</v>
      </c>
      <c r="C215" s="3" t="s">
        <v>226</v>
      </c>
      <c r="D215" s="10">
        <v>7269800</v>
      </c>
      <c r="E215" s="10">
        <v>0</v>
      </c>
      <c r="F215" s="10">
        <v>0</v>
      </c>
      <c r="G215" s="10">
        <v>0</v>
      </c>
      <c r="H215" s="10">
        <v>7269800</v>
      </c>
      <c r="I215" s="10">
        <v>3134851.48</v>
      </c>
      <c r="J215" s="10">
        <v>59447.520000000019</v>
      </c>
      <c r="K215" s="10">
        <v>0</v>
      </c>
      <c r="L215" s="10">
        <v>3194299</v>
      </c>
      <c r="M215" s="22">
        <v>0.43939296816968831</v>
      </c>
    </row>
    <row r="216" spans="1:13" x14ac:dyDescent="0.2">
      <c r="A216" s="3" t="s">
        <v>26</v>
      </c>
      <c r="B216" s="3" t="s">
        <v>222</v>
      </c>
      <c r="C216" s="3" t="s">
        <v>227</v>
      </c>
      <c r="D216" s="10">
        <v>7150000</v>
      </c>
      <c r="E216" s="10">
        <v>0</v>
      </c>
      <c r="F216" s="10">
        <v>0</v>
      </c>
      <c r="G216" s="10">
        <v>0</v>
      </c>
      <c r="H216" s="10">
        <v>7150000</v>
      </c>
      <c r="I216" s="10">
        <v>390500</v>
      </c>
      <c r="J216" s="10">
        <v>1326200</v>
      </c>
      <c r="K216" s="10">
        <v>0</v>
      </c>
      <c r="L216" s="10">
        <v>1716700</v>
      </c>
      <c r="M216" s="22">
        <v>0.24009790209790211</v>
      </c>
    </row>
    <row r="217" spans="1:13" x14ac:dyDescent="0.2">
      <c r="A217" s="3" t="s">
        <v>26</v>
      </c>
      <c r="B217" s="3" t="s">
        <v>222</v>
      </c>
      <c r="C217" s="3" t="s">
        <v>228</v>
      </c>
      <c r="D217" s="10">
        <v>6360400</v>
      </c>
      <c r="E217" s="10">
        <v>0</v>
      </c>
      <c r="F217" s="10">
        <v>0</v>
      </c>
      <c r="G217" s="10">
        <v>0</v>
      </c>
      <c r="H217" s="10">
        <v>6360400</v>
      </c>
      <c r="I217" s="10">
        <v>147200</v>
      </c>
      <c r="J217" s="10">
        <v>373050</v>
      </c>
      <c r="K217" s="10">
        <v>1259409.6000000001</v>
      </c>
      <c r="L217" s="10">
        <v>1779659.6</v>
      </c>
      <c r="M217" s="22">
        <v>0.27980309414502236</v>
      </c>
    </row>
    <row r="218" spans="1:13" x14ac:dyDescent="0.2">
      <c r="A218" s="3" t="s">
        <v>26</v>
      </c>
      <c r="B218" s="3" t="s">
        <v>222</v>
      </c>
      <c r="C218" s="3" t="s">
        <v>229</v>
      </c>
      <c r="D218" s="10">
        <v>6000000</v>
      </c>
      <c r="E218" s="10">
        <v>0</v>
      </c>
      <c r="F218" s="10">
        <v>0</v>
      </c>
      <c r="G218" s="10">
        <v>0</v>
      </c>
      <c r="H218" s="10">
        <v>6000000</v>
      </c>
      <c r="I218" s="10">
        <v>0</v>
      </c>
      <c r="J218" s="10">
        <v>-3573686.26</v>
      </c>
      <c r="K218" s="10">
        <v>1136900</v>
      </c>
      <c r="L218" s="10">
        <v>-2436786.2599999998</v>
      </c>
      <c r="M218" s="22">
        <v>-0.40613104333333327</v>
      </c>
    </row>
    <row r="219" spans="1:13" x14ac:dyDescent="0.2">
      <c r="A219" s="3" t="s">
        <v>26</v>
      </c>
      <c r="B219" s="3" t="s">
        <v>222</v>
      </c>
      <c r="C219" s="3" t="s">
        <v>230</v>
      </c>
      <c r="D219" s="10">
        <v>4500000</v>
      </c>
      <c r="E219" s="10">
        <v>0</v>
      </c>
      <c r="F219" s="10">
        <v>0</v>
      </c>
      <c r="G219" s="10">
        <v>400000</v>
      </c>
      <c r="H219" s="10">
        <v>4900000</v>
      </c>
      <c r="I219" s="10">
        <v>2244994.2799999998</v>
      </c>
      <c r="J219" s="10">
        <v>833118</v>
      </c>
      <c r="K219" s="10">
        <v>523236</v>
      </c>
      <c r="L219" s="10">
        <v>3601348.28</v>
      </c>
      <c r="M219" s="22">
        <v>0.73496903673469383</v>
      </c>
    </row>
    <row r="220" spans="1:13" x14ac:dyDescent="0.2">
      <c r="A220" s="3" t="s">
        <v>26</v>
      </c>
      <c r="B220" s="3" t="s">
        <v>222</v>
      </c>
      <c r="C220" s="3" t="s">
        <v>231</v>
      </c>
      <c r="D220" s="10">
        <v>4100000</v>
      </c>
      <c r="E220" s="10">
        <v>0</v>
      </c>
      <c r="F220" s="10">
        <v>0</v>
      </c>
      <c r="G220" s="10">
        <v>0</v>
      </c>
      <c r="H220" s="10">
        <v>4100000</v>
      </c>
      <c r="I220" s="10">
        <v>0</v>
      </c>
      <c r="J220" s="10">
        <v>-244</v>
      </c>
      <c r="K220" s="10">
        <v>0</v>
      </c>
      <c r="L220" s="10">
        <v>-244</v>
      </c>
      <c r="M220" s="22">
        <v>-5.9512195121951218E-5</v>
      </c>
    </row>
    <row r="221" spans="1:13" x14ac:dyDescent="0.2">
      <c r="A221" s="3" t="s">
        <v>26</v>
      </c>
      <c r="B221" s="3" t="s">
        <v>222</v>
      </c>
      <c r="C221" s="3" t="s">
        <v>232</v>
      </c>
      <c r="D221" s="10">
        <v>3000000</v>
      </c>
      <c r="E221" s="10">
        <v>0</v>
      </c>
      <c r="F221" s="10">
        <v>0</v>
      </c>
      <c r="G221" s="10">
        <v>0</v>
      </c>
      <c r="H221" s="10">
        <v>3000000</v>
      </c>
      <c r="I221" s="10">
        <v>0</v>
      </c>
      <c r="J221" s="10">
        <v>0</v>
      </c>
      <c r="K221" s="10">
        <v>0</v>
      </c>
      <c r="L221" s="10">
        <v>0</v>
      </c>
      <c r="M221" s="22">
        <v>0</v>
      </c>
    </row>
    <row r="222" spans="1:13" x14ac:dyDescent="0.2">
      <c r="A222" s="3" t="s">
        <v>26</v>
      </c>
      <c r="B222" s="3" t="s">
        <v>222</v>
      </c>
      <c r="C222" s="3" t="s">
        <v>233</v>
      </c>
      <c r="D222" s="10">
        <v>2000000</v>
      </c>
      <c r="E222" s="10">
        <v>0</v>
      </c>
      <c r="F222" s="10">
        <v>0</v>
      </c>
      <c r="G222" s="10">
        <v>0</v>
      </c>
      <c r="H222" s="10">
        <v>2000000</v>
      </c>
      <c r="I222" s="10">
        <v>0</v>
      </c>
      <c r="J222" s="10">
        <v>0</v>
      </c>
      <c r="K222" s="10">
        <v>0</v>
      </c>
      <c r="L222" s="10">
        <v>0</v>
      </c>
      <c r="M222" s="22">
        <v>0</v>
      </c>
    </row>
    <row r="223" spans="1:13" x14ac:dyDescent="0.2">
      <c r="A223" s="3" t="s">
        <v>26</v>
      </c>
      <c r="B223" s="3" t="s">
        <v>222</v>
      </c>
      <c r="C223" s="3" t="s">
        <v>234</v>
      </c>
      <c r="D223" s="10">
        <v>1900000</v>
      </c>
      <c r="E223" s="10">
        <v>0</v>
      </c>
      <c r="F223" s="10">
        <v>0</v>
      </c>
      <c r="G223" s="10">
        <v>0</v>
      </c>
      <c r="H223" s="10">
        <v>1900000</v>
      </c>
      <c r="I223" s="10">
        <v>308400</v>
      </c>
      <c r="J223" s="10">
        <v>71500</v>
      </c>
      <c r="K223" s="10">
        <v>5064.4000000000233</v>
      </c>
      <c r="L223" s="10">
        <v>384964.4</v>
      </c>
      <c r="M223" s="22">
        <v>0.20261284210526317</v>
      </c>
    </row>
    <row r="224" spans="1:13" x14ac:dyDescent="0.2">
      <c r="A224" s="3" t="s">
        <v>26</v>
      </c>
      <c r="B224" s="3" t="s">
        <v>222</v>
      </c>
      <c r="C224" s="3" t="s">
        <v>235</v>
      </c>
      <c r="D224" s="10">
        <v>1850000</v>
      </c>
      <c r="E224" s="10">
        <v>0</v>
      </c>
      <c r="F224" s="10">
        <v>0</v>
      </c>
      <c r="G224" s="10">
        <v>0</v>
      </c>
      <c r="H224" s="10">
        <v>1850000</v>
      </c>
      <c r="I224" s="10">
        <v>1362000</v>
      </c>
      <c r="J224" s="10">
        <v>0</v>
      </c>
      <c r="K224" s="10">
        <v>138000</v>
      </c>
      <c r="L224" s="10">
        <v>1500000</v>
      </c>
      <c r="M224" s="22">
        <v>0.81081081081081086</v>
      </c>
    </row>
    <row r="225" spans="1:13" x14ac:dyDescent="0.2">
      <c r="A225" s="3" t="s">
        <v>26</v>
      </c>
      <c r="B225" s="3" t="s">
        <v>222</v>
      </c>
      <c r="C225" s="3" t="s">
        <v>236</v>
      </c>
      <c r="D225" s="10">
        <v>1250000</v>
      </c>
      <c r="E225" s="10">
        <v>0</v>
      </c>
      <c r="F225" s="10">
        <v>0</v>
      </c>
      <c r="G225" s="10">
        <v>0</v>
      </c>
      <c r="H225" s="10">
        <v>1250000</v>
      </c>
      <c r="I225" s="10">
        <v>3309</v>
      </c>
      <c r="J225" s="10">
        <v>18578.03</v>
      </c>
      <c r="K225" s="10">
        <v>265717.81000000006</v>
      </c>
      <c r="L225" s="10">
        <v>287604.84000000008</v>
      </c>
      <c r="M225" s="22">
        <v>0.23008387200000008</v>
      </c>
    </row>
    <row r="226" spans="1:13" x14ac:dyDescent="0.2">
      <c r="A226" s="3" t="s">
        <v>26</v>
      </c>
      <c r="B226" s="3" t="s">
        <v>222</v>
      </c>
      <c r="C226" s="3" t="s">
        <v>237</v>
      </c>
      <c r="D226" s="10">
        <v>660000</v>
      </c>
      <c r="E226" s="10">
        <v>0</v>
      </c>
      <c r="F226" s="10">
        <v>0</v>
      </c>
      <c r="G226" s="10">
        <v>0</v>
      </c>
      <c r="H226" s="10">
        <v>660000</v>
      </c>
      <c r="I226" s="10">
        <v>0</v>
      </c>
      <c r="J226" s="10">
        <v>0</v>
      </c>
      <c r="K226" s="10">
        <v>0</v>
      </c>
      <c r="L226" s="10">
        <v>0</v>
      </c>
      <c r="M226" s="22">
        <v>0</v>
      </c>
    </row>
    <row r="227" spans="1:13" x14ac:dyDescent="0.2">
      <c r="A227" s="3" t="s">
        <v>26</v>
      </c>
      <c r="B227" s="3" t="s">
        <v>222</v>
      </c>
      <c r="C227" s="3" t="s">
        <v>238</v>
      </c>
      <c r="D227" s="10">
        <v>105000</v>
      </c>
      <c r="E227" s="10">
        <v>0</v>
      </c>
      <c r="F227" s="10">
        <v>0</v>
      </c>
      <c r="G227" s="10">
        <v>0</v>
      </c>
      <c r="H227" s="10">
        <v>105000</v>
      </c>
      <c r="I227" s="10">
        <v>0</v>
      </c>
      <c r="J227" s="10">
        <v>10000</v>
      </c>
      <c r="K227" s="10">
        <v>0</v>
      </c>
      <c r="L227" s="10">
        <v>10000</v>
      </c>
      <c r="M227" s="22">
        <v>9.5238095238095233E-2</v>
      </c>
    </row>
    <row r="228" spans="1:13" x14ac:dyDescent="0.2">
      <c r="A228" s="3" t="s">
        <v>26</v>
      </c>
      <c r="B228" s="3" t="s">
        <v>222</v>
      </c>
      <c r="C228" s="3" t="s">
        <v>239</v>
      </c>
      <c r="D228" s="10">
        <v>100000</v>
      </c>
      <c r="E228" s="10">
        <v>0</v>
      </c>
      <c r="F228" s="10">
        <v>0</v>
      </c>
      <c r="G228" s="10">
        <v>160500</v>
      </c>
      <c r="H228" s="10">
        <v>260500</v>
      </c>
      <c r="I228" s="10">
        <v>-32767.91</v>
      </c>
      <c r="J228" s="10">
        <v>-7232.09</v>
      </c>
      <c r="K228" s="10">
        <v>0</v>
      </c>
      <c r="L228" s="10">
        <v>-40000</v>
      </c>
      <c r="M228" s="22">
        <v>-0.15355086372360843</v>
      </c>
    </row>
    <row r="229" spans="1:13" x14ac:dyDescent="0.2">
      <c r="A229" s="3" t="s">
        <v>26</v>
      </c>
      <c r="B229" s="3" t="s">
        <v>222</v>
      </c>
      <c r="C229" s="3" t="s">
        <v>240</v>
      </c>
      <c r="D229" s="10">
        <v>51000</v>
      </c>
      <c r="E229" s="10">
        <v>0</v>
      </c>
      <c r="F229" s="10">
        <v>0</v>
      </c>
      <c r="G229" s="10">
        <v>0</v>
      </c>
      <c r="H229" s="10">
        <v>51000</v>
      </c>
      <c r="I229" s="10">
        <v>0</v>
      </c>
      <c r="J229" s="10">
        <v>0</v>
      </c>
      <c r="K229" s="10">
        <v>0</v>
      </c>
      <c r="L229" s="10">
        <v>0</v>
      </c>
      <c r="M229" s="22">
        <v>0</v>
      </c>
    </row>
    <row r="230" spans="1:13" x14ac:dyDescent="0.2">
      <c r="A230" s="3" t="s">
        <v>26</v>
      </c>
      <c r="B230" s="3" t="s">
        <v>222</v>
      </c>
      <c r="C230" s="3" t="s">
        <v>241</v>
      </c>
      <c r="D230" s="10">
        <v>20000</v>
      </c>
      <c r="E230" s="10">
        <v>0</v>
      </c>
      <c r="F230" s="10">
        <v>0</v>
      </c>
      <c r="G230" s="10">
        <v>0</v>
      </c>
      <c r="H230" s="10">
        <v>20000</v>
      </c>
      <c r="I230" s="10">
        <v>0</v>
      </c>
      <c r="J230" s="10">
        <v>0</v>
      </c>
      <c r="K230" s="10">
        <v>0</v>
      </c>
      <c r="L230" s="10">
        <v>0</v>
      </c>
      <c r="M230" s="22">
        <v>0</v>
      </c>
    </row>
    <row r="231" spans="1:13" x14ac:dyDescent="0.2">
      <c r="A231" s="3" t="s">
        <v>26</v>
      </c>
      <c r="B231" s="3" t="s">
        <v>222</v>
      </c>
      <c r="C231" s="3" t="s">
        <v>242</v>
      </c>
      <c r="D231" s="10">
        <v>1000</v>
      </c>
      <c r="E231" s="10">
        <v>0</v>
      </c>
      <c r="F231" s="10">
        <v>0</v>
      </c>
      <c r="G231" s="10">
        <v>0</v>
      </c>
      <c r="H231" s="10">
        <v>1000</v>
      </c>
      <c r="I231" s="10">
        <v>48500</v>
      </c>
      <c r="J231" s="10">
        <v>5000</v>
      </c>
      <c r="K231" s="10">
        <v>0</v>
      </c>
      <c r="L231" s="10">
        <v>53500</v>
      </c>
      <c r="M231" s="22">
        <v>53.5</v>
      </c>
    </row>
    <row r="232" spans="1:13" x14ac:dyDescent="0.2">
      <c r="A232" s="3" t="s">
        <v>26</v>
      </c>
      <c r="B232" s="3" t="s">
        <v>222</v>
      </c>
      <c r="C232" s="3" t="s">
        <v>249</v>
      </c>
      <c r="D232" s="10">
        <v>1000</v>
      </c>
      <c r="E232" s="10">
        <v>0</v>
      </c>
      <c r="F232" s="10">
        <v>0</v>
      </c>
      <c r="G232" s="10">
        <v>0</v>
      </c>
      <c r="H232" s="10">
        <v>1000</v>
      </c>
      <c r="I232" s="10">
        <v>0</v>
      </c>
      <c r="J232" s="10">
        <v>0</v>
      </c>
      <c r="K232" s="10">
        <v>0</v>
      </c>
      <c r="L232" s="10">
        <v>0</v>
      </c>
      <c r="M232" s="22">
        <v>0</v>
      </c>
    </row>
    <row r="233" spans="1:13" x14ac:dyDescent="0.2">
      <c r="A233" s="3" t="s">
        <v>26</v>
      </c>
      <c r="B233" s="3" t="s">
        <v>222</v>
      </c>
      <c r="C233" s="3" t="s">
        <v>248</v>
      </c>
      <c r="D233" s="10">
        <v>1000</v>
      </c>
      <c r="E233" s="10">
        <v>0</v>
      </c>
      <c r="F233" s="10">
        <v>0</v>
      </c>
      <c r="G233" s="10">
        <v>0</v>
      </c>
      <c r="H233" s="10">
        <v>1000</v>
      </c>
      <c r="I233" s="10">
        <v>0</v>
      </c>
      <c r="J233" s="10">
        <v>0</v>
      </c>
      <c r="K233" s="10">
        <v>0</v>
      </c>
      <c r="L233" s="10">
        <v>0</v>
      </c>
      <c r="M233" s="22">
        <v>0</v>
      </c>
    </row>
    <row r="234" spans="1:13" x14ac:dyDescent="0.2">
      <c r="A234" s="3" t="s">
        <v>26</v>
      </c>
      <c r="B234" s="3" t="s">
        <v>222</v>
      </c>
      <c r="C234" s="3" t="s">
        <v>243</v>
      </c>
      <c r="D234" s="10">
        <v>1000</v>
      </c>
      <c r="E234" s="10">
        <v>0</v>
      </c>
      <c r="F234" s="10">
        <v>0</v>
      </c>
      <c r="G234" s="10">
        <v>0</v>
      </c>
      <c r="H234" s="10">
        <v>1000</v>
      </c>
      <c r="I234" s="10">
        <v>0</v>
      </c>
      <c r="J234" s="10">
        <v>0</v>
      </c>
      <c r="K234" s="10">
        <v>0</v>
      </c>
      <c r="L234" s="10">
        <v>0</v>
      </c>
      <c r="M234" s="22">
        <v>0</v>
      </c>
    </row>
    <row r="235" spans="1:13" x14ac:dyDescent="0.2">
      <c r="A235" s="3" t="s">
        <v>26</v>
      </c>
      <c r="B235" s="3" t="s">
        <v>222</v>
      </c>
      <c r="C235" s="3" t="s">
        <v>244</v>
      </c>
      <c r="D235" s="10">
        <v>1000</v>
      </c>
      <c r="E235" s="10">
        <v>0</v>
      </c>
      <c r="F235" s="10">
        <v>0</v>
      </c>
      <c r="G235" s="10">
        <v>0</v>
      </c>
      <c r="H235" s="10">
        <v>1000</v>
      </c>
      <c r="I235" s="10">
        <v>0</v>
      </c>
      <c r="J235" s="10">
        <v>0</v>
      </c>
      <c r="K235" s="10">
        <v>0</v>
      </c>
      <c r="L235" s="10">
        <v>0</v>
      </c>
      <c r="M235" s="22">
        <v>0</v>
      </c>
    </row>
    <row r="236" spans="1:13" x14ac:dyDescent="0.2">
      <c r="A236" s="3" t="s">
        <v>26</v>
      </c>
      <c r="B236" s="3" t="s">
        <v>222</v>
      </c>
      <c r="C236" s="3" t="s">
        <v>245</v>
      </c>
      <c r="D236" s="10">
        <v>1000</v>
      </c>
      <c r="E236" s="10">
        <v>0</v>
      </c>
      <c r="F236" s="10">
        <v>0</v>
      </c>
      <c r="G236" s="10">
        <v>0</v>
      </c>
      <c r="H236" s="10">
        <v>1000</v>
      </c>
      <c r="I236" s="10">
        <v>0</v>
      </c>
      <c r="J236" s="10">
        <v>0</v>
      </c>
      <c r="K236" s="10">
        <v>0</v>
      </c>
      <c r="L236" s="10">
        <v>0</v>
      </c>
      <c r="M236" s="22">
        <v>0</v>
      </c>
    </row>
    <row r="237" spans="1:13" x14ac:dyDescent="0.2">
      <c r="A237" s="3" t="s">
        <v>26</v>
      </c>
      <c r="B237" s="3" t="s">
        <v>222</v>
      </c>
      <c r="C237" s="3" t="s">
        <v>246</v>
      </c>
      <c r="D237" s="10">
        <v>1000</v>
      </c>
      <c r="E237" s="10">
        <v>0</v>
      </c>
      <c r="F237" s="10">
        <v>0</v>
      </c>
      <c r="G237" s="10">
        <v>0</v>
      </c>
      <c r="H237" s="10">
        <v>1000</v>
      </c>
      <c r="I237" s="10">
        <v>0</v>
      </c>
      <c r="J237" s="10">
        <v>0</v>
      </c>
      <c r="K237" s="10">
        <v>0</v>
      </c>
      <c r="L237" s="10">
        <v>0</v>
      </c>
      <c r="M237" s="22">
        <v>0</v>
      </c>
    </row>
    <row r="238" spans="1:13" x14ac:dyDescent="0.2">
      <c r="A238" s="3" t="s">
        <v>26</v>
      </c>
      <c r="B238" s="3" t="s">
        <v>222</v>
      </c>
      <c r="C238" s="3" t="s">
        <v>247</v>
      </c>
      <c r="D238" s="10">
        <v>0</v>
      </c>
      <c r="E238" s="10">
        <v>0</v>
      </c>
      <c r="F238" s="10">
        <v>0</v>
      </c>
      <c r="G238" s="10">
        <v>0</v>
      </c>
      <c r="H238" s="10">
        <v>0</v>
      </c>
      <c r="I238" s="10">
        <v>0</v>
      </c>
      <c r="J238" s="10">
        <v>-1949850</v>
      </c>
      <c r="K238" s="10">
        <v>121000</v>
      </c>
      <c r="L238" s="10">
        <v>-1828850</v>
      </c>
      <c r="M238" s="22"/>
    </row>
    <row r="239" spans="1:13" x14ac:dyDescent="0.2">
      <c r="A239" s="3" t="s">
        <v>26</v>
      </c>
      <c r="B239" s="3" t="s">
        <v>222</v>
      </c>
      <c r="C239" s="3" t="s">
        <v>57</v>
      </c>
      <c r="D239" s="10">
        <v>329653014</v>
      </c>
      <c r="E239" s="10">
        <v>0</v>
      </c>
      <c r="F239" s="10">
        <v>0</v>
      </c>
      <c r="G239" s="10">
        <v>3704300</v>
      </c>
      <c r="H239" s="10">
        <v>333357314</v>
      </c>
      <c r="I239" s="10">
        <v>67795243.060000032</v>
      </c>
      <c r="J239" s="10">
        <v>76093724.300000027</v>
      </c>
      <c r="K239" s="10">
        <v>70680668</v>
      </c>
      <c r="L239" s="10">
        <v>214569635.36000007</v>
      </c>
      <c r="M239" s="22">
        <v>0.64366259970525219</v>
      </c>
    </row>
    <row r="240" spans="1:13" x14ac:dyDescent="0.2">
      <c r="A240" s="3" t="s">
        <v>26</v>
      </c>
      <c r="B240" s="3" t="s">
        <v>222</v>
      </c>
      <c r="C240" s="6" t="s">
        <v>58</v>
      </c>
      <c r="D240" s="11">
        <v>397506314</v>
      </c>
      <c r="E240" s="11">
        <v>0</v>
      </c>
      <c r="F240" s="11">
        <v>0</v>
      </c>
      <c r="G240" s="11">
        <v>4264800</v>
      </c>
      <c r="H240" s="11">
        <v>401771114</v>
      </c>
      <c r="I240" s="11">
        <v>75402229.910000026</v>
      </c>
      <c r="J240" s="11">
        <v>66131642.450000033</v>
      </c>
      <c r="K240" s="11">
        <v>76798380.540000007</v>
      </c>
      <c r="L240" s="11">
        <v>218332252.9000001</v>
      </c>
      <c r="M240" s="23">
        <v>0.54342446555279256</v>
      </c>
    </row>
    <row r="241" spans="1:13" x14ac:dyDescent="0.2">
      <c r="A241" s="5" t="s">
        <v>26</v>
      </c>
      <c r="B241" s="5" t="s">
        <v>250</v>
      </c>
      <c r="C241" s="4" t="s">
        <v>251</v>
      </c>
      <c r="D241" s="9"/>
      <c r="E241" s="9"/>
      <c r="F241" s="9"/>
      <c r="G241" s="9"/>
      <c r="H241" s="9"/>
      <c r="I241" s="9"/>
      <c r="J241" s="9"/>
      <c r="K241" s="9"/>
      <c r="L241" s="9"/>
      <c r="M241" s="24"/>
    </row>
    <row r="242" spans="1:13" x14ac:dyDescent="0.2">
      <c r="A242" s="3" t="s">
        <v>26</v>
      </c>
      <c r="B242" s="3" t="s">
        <v>250</v>
      </c>
      <c r="C242" s="3" t="s">
        <v>252</v>
      </c>
      <c r="D242" s="10">
        <v>501850000</v>
      </c>
      <c r="E242" s="10">
        <v>0</v>
      </c>
      <c r="F242" s="10">
        <v>0</v>
      </c>
      <c r="G242" s="10">
        <v>0</v>
      </c>
      <c r="H242" s="10">
        <v>501850000</v>
      </c>
      <c r="I242" s="10">
        <v>125337900</v>
      </c>
      <c r="J242" s="10">
        <v>125337900</v>
      </c>
      <c r="K242" s="10">
        <v>125337900</v>
      </c>
      <c r="L242" s="10">
        <v>376013700</v>
      </c>
      <c r="M242" s="22">
        <v>0.74925515592308456</v>
      </c>
    </row>
    <row r="243" spans="1:13" x14ac:dyDescent="0.2">
      <c r="A243" s="3" t="s">
        <v>26</v>
      </c>
      <c r="B243" s="3" t="s">
        <v>250</v>
      </c>
      <c r="C243" s="3" t="s">
        <v>253</v>
      </c>
      <c r="D243" s="10">
        <v>145199500</v>
      </c>
      <c r="E243" s="10">
        <v>0</v>
      </c>
      <c r="F243" s="10">
        <v>0</v>
      </c>
      <c r="G243" s="10">
        <v>39614600</v>
      </c>
      <c r="H243" s="10">
        <v>184814100</v>
      </c>
      <c r="I243" s="10">
        <v>36175312</v>
      </c>
      <c r="J243" s="10">
        <v>37405943.5</v>
      </c>
      <c r="K243" s="10">
        <v>40586635</v>
      </c>
      <c r="L243" s="10">
        <v>114167890.5</v>
      </c>
      <c r="M243" s="22">
        <v>0.61774448215801714</v>
      </c>
    </row>
    <row r="244" spans="1:13" x14ac:dyDescent="0.2">
      <c r="A244" s="3" t="s">
        <v>26</v>
      </c>
      <c r="B244" s="3" t="s">
        <v>250</v>
      </c>
      <c r="C244" s="3" t="s">
        <v>254</v>
      </c>
      <c r="D244" s="10">
        <v>24317000</v>
      </c>
      <c r="E244" s="10">
        <v>0</v>
      </c>
      <c r="F244" s="10">
        <v>0</v>
      </c>
      <c r="G244" s="10">
        <v>0</v>
      </c>
      <c r="H244" s="10">
        <v>24317000</v>
      </c>
      <c r="I244" s="10">
        <v>0</v>
      </c>
      <c r="J244" s="10">
        <v>0</v>
      </c>
      <c r="K244" s="10">
        <v>0</v>
      </c>
      <c r="L244" s="10">
        <v>0</v>
      </c>
      <c r="M244" s="22">
        <v>0</v>
      </c>
    </row>
    <row r="245" spans="1:13" x14ac:dyDescent="0.2">
      <c r="A245" s="3" t="s">
        <v>26</v>
      </c>
      <c r="B245" s="3" t="s">
        <v>250</v>
      </c>
      <c r="C245" s="3" t="s">
        <v>255</v>
      </c>
      <c r="D245" s="10">
        <v>16693100</v>
      </c>
      <c r="E245" s="10">
        <v>0</v>
      </c>
      <c r="F245" s="10">
        <v>0</v>
      </c>
      <c r="G245" s="10">
        <v>0</v>
      </c>
      <c r="H245" s="10">
        <v>16693100</v>
      </c>
      <c r="I245" s="10">
        <v>0</v>
      </c>
      <c r="J245" s="10">
        <v>16692996.189999999</v>
      </c>
      <c r="K245" s="10">
        <v>0</v>
      </c>
      <c r="L245" s="10">
        <v>16692996.189999999</v>
      </c>
      <c r="M245" s="22">
        <v>0.99999378126291694</v>
      </c>
    </row>
    <row r="246" spans="1:13" x14ac:dyDescent="0.2">
      <c r="A246" s="3" t="s">
        <v>26</v>
      </c>
      <c r="B246" s="3" t="s">
        <v>250</v>
      </c>
      <c r="C246" s="3" t="s">
        <v>256</v>
      </c>
      <c r="D246" s="10">
        <v>170000</v>
      </c>
      <c r="E246" s="10">
        <v>0</v>
      </c>
      <c r="F246" s="10">
        <v>0</v>
      </c>
      <c r="G246" s="10">
        <v>0</v>
      </c>
      <c r="H246" s="10">
        <v>170000</v>
      </c>
      <c r="I246" s="10">
        <v>0</v>
      </c>
      <c r="J246" s="10">
        <v>4000</v>
      </c>
      <c r="K246" s="10">
        <v>12654.36</v>
      </c>
      <c r="L246" s="10">
        <v>16654.36</v>
      </c>
      <c r="M246" s="22">
        <v>9.7966823529411773E-2</v>
      </c>
    </row>
    <row r="247" spans="1:13" x14ac:dyDescent="0.2">
      <c r="A247" s="3" t="s">
        <v>26</v>
      </c>
      <c r="B247" s="3" t="s">
        <v>250</v>
      </c>
      <c r="C247" s="3" t="s">
        <v>257</v>
      </c>
      <c r="D247" s="10">
        <v>0</v>
      </c>
      <c r="E247" s="10">
        <v>0</v>
      </c>
      <c r="F247" s="10">
        <v>0</v>
      </c>
      <c r="G247" s="10">
        <v>0</v>
      </c>
      <c r="H247" s="10">
        <v>0</v>
      </c>
      <c r="I247" s="10">
        <v>39.840000000000003</v>
      </c>
      <c r="J247" s="10">
        <v>38.259999999999991</v>
      </c>
      <c r="K247" s="10">
        <v>-78.099999999999994</v>
      </c>
      <c r="L247" s="10">
        <v>0</v>
      </c>
      <c r="M247" s="22"/>
    </row>
    <row r="248" spans="1:13" x14ac:dyDescent="0.2">
      <c r="A248" s="3" t="s">
        <v>26</v>
      </c>
      <c r="B248" s="3" t="s">
        <v>250</v>
      </c>
      <c r="C248" s="3" t="s">
        <v>57</v>
      </c>
      <c r="D248" s="10">
        <v>885953465</v>
      </c>
      <c r="E248" s="10">
        <v>0</v>
      </c>
      <c r="F248" s="10">
        <v>0</v>
      </c>
      <c r="G248" s="10">
        <v>0</v>
      </c>
      <c r="H248" s="10">
        <v>885953465</v>
      </c>
      <c r="I248" s="10">
        <v>84549342.469999969</v>
      </c>
      <c r="J248" s="10">
        <v>84400391.120000035</v>
      </c>
      <c r="K248" s="10">
        <v>93188320</v>
      </c>
      <c r="L248" s="10">
        <v>262138053.59</v>
      </c>
      <c r="M248" s="22">
        <v>0.29588241814709759</v>
      </c>
    </row>
    <row r="249" spans="1:13" x14ac:dyDescent="0.2">
      <c r="A249" s="3" t="s">
        <v>26</v>
      </c>
      <c r="B249" s="3" t="s">
        <v>250</v>
      </c>
      <c r="C249" s="6" t="s">
        <v>58</v>
      </c>
      <c r="D249" s="11">
        <v>1574183065</v>
      </c>
      <c r="E249" s="11">
        <v>0</v>
      </c>
      <c r="F249" s="11">
        <v>0</v>
      </c>
      <c r="G249" s="11">
        <v>39614600</v>
      </c>
      <c r="H249" s="11">
        <v>1613797665</v>
      </c>
      <c r="I249" s="11">
        <v>246062594.30999997</v>
      </c>
      <c r="J249" s="11">
        <v>263841269.07000002</v>
      </c>
      <c r="K249" s="11">
        <v>259125431.26000002</v>
      </c>
      <c r="L249" s="11">
        <v>769029294.63999999</v>
      </c>
      <c r="M249" s="23">
        <v>0.47653389970668969</v>
      </c>
    </row>
    <row r="250" spans="1:13" x14ac:dyDescent="0.2">
      <c r="A250" s="5" t="s">
        <v>26</v>
      </c>
      <c r="B250" s="5" t="s">
        <v>258</v>
      </c>
      <c r="C250" s="4" t="s">
        <v>259</v>
      </c>
      <c r="D250" s="9"/>
      <c r="E250" s="9"/>
      <c r="F250" s="9"/>
      <c r="G250" s="9"/>
      <c r="H250" s="9"/>
      <c r="I250" s="9"/>
      <c r="J250" s="9"/>
      <c r="K250" s="9"/>
      <c r="L250" s="9"/>
      <c r="M250" s="24"/>
    </row>
    <row r="251" spans="1:13" x14ac:dyDescent="0.2">
      <c r="A251" s="3" t="s">
        <v>26</v>
      </c>
      <c r="B251" s="3" t="s">
        <v>258</v>
      </c>
      <c r="C251" s="3" t="s">
        <v>260</v>
      </c>
      <c r="D251" s="10">
        <v>2000000</v>
      </c>
      <c r="E251" s="10">
        <v>0</v>
      </c>
      <c r="F251" s="10">
        <v>0</v>
      </c>
      <c r="G251" s="10">
        <v>0</v>
      </c>
      <c r="H251" s="10">
        <v>2000000</v>
      </c>
      <c r="I251" s="10">
        <v>-16189.33</v>
      </c>
      <c r="J251" s="10">
        <v>2353.2299999999996</v>
      </c>
      <c r="K251" s="10">
        <v>1634761.3800000001</v>
      </c>
      <c r="L251" s="10">
        <v>1620925.28</v>
      </c>
      <c r="M251" s="22">
        <v>0.81046264000000001</v>
      </c>
    </row>
    <row r="252" spans="1:13" x14ac:dyDescent="0.2">
      <c r="A252" s="3" t="s">
        <v>26</v>
      </c>
      <c r="B252" s="3" t="s">
        <v>258</v>
      </c>
      <c r="C252" s="3" t="s">
        <v>261</v>
      </c>
      <c r="D252" s="10">
        <v>500000</v>
      </c>
      <c r="E252" s="10">
        <v>0</v>
      </c>
      <c r="F252" s="10">
        <v>0</v>
      </c>
      <c r="G252" s="10">
        <v>0</v>
      </c>
      <c r="H252" s="10">
        <v>500000</v>
      </c>
      <c r="I252" s="10">
        <v>76000</v>
      </c>
      <c r="J252" s="10">
        <v>0</v>
      </c>
      <c r="K252" s="10">
        <v>400000</v>
      </c>
      <c r="L252" s="10">
        <v>476000</v>
      </c>
      <c r="M252" s="22">
        <v>0.95199999999999996</v>
      </c>
    </row>
    <row r="253" spans="1:13" x14ac:dyDescent="0.2">
      <c r="A253" s="3" t="s">
        <v>26</v>
      </c>
      <c r="B253" s="3" t="s">
        <v>258</v>
      </c>
      <c r="C253" s="3" t="s">
        <v>262</v>
      </c>
      <c r="D253" s="10">
        <v>300000</v>
      </c>
      <c r="E253" s="10">
        <v>0</v>
      </c>
      <c r="F253" s="10">
        <v>0</v>
      </c>
      <c r="G253" s="10">
        <v>0</v>
      </c>
      <c r="H253" s="10">
        <v>300000</v>
      </c>
      <c r="I253" s="10">
        <v>-4557</v>
      </c>
      <c r="J253" s="10">
        <v>30047</v>
      </c>
      <c r="K253" s="10">
        <v>159272</v>
      </c>
      <c r="L253" s="10">
        <v>184762</v>
      </c>
      <c r="M253" s="22">
        <v>0.61587333333333338</v>
      </c>
    </row>
    <row r="254" spans="1:13" x14ac:dyDescent="0.2">
      <c r="A254" s="3" t="s">
        <v>26</v>
      </c>
      <c r="B254" s="3" t="s">
        <v>258</v>
      </c>
      <c r="C254" s="3" t="s">
        <v>57</v>
      </c>
      <c r="D254" s="10">
        <v>5145473</v>
      </c>
      <c r="E254" s="10">
        <v>0</v>
      </c>
      <c r="F254" s="10">
        <v>0</v>
      </c>
      <c r="G254" s="10">
        <v>0</v>
      </c>
      <c r="H254" s="10">
        <v>5145473</v>
      </c>
      <c r="I254" s="10">
        <v>622941.80000000005</v>
      </c>
      <c r="J254" s="10">
        <v>614803</v>
      </c>
      <c r="K254" s="10">
        <v>836407</v>
      </c>
      <c r="L254" s="10">
        <v>2074151.8</v>
      </c>
      <c r="M254" s="22">
        <v>0.40310226095832202</v>
      </c>
    </row>
    <row r="255" spans="1:13" x14ac:dyDescent="0.2">
      <c r="A255" s="3" t="s">
        <v>26</v>
      </c>
      <c r="B255" s="3" t="s">
        <v>258</v>
      </c>
      <c r="C255" s="6" t="s">
        <v>58</v>
      </c>
      <c r="D255" s="11">
        <v>7945473</v>
      </c>
      <c r="E255" s="11">
        <v>0</v>
      </c>
      <c r="F255" s="11">
        <v>0</v>
      </c>
      <c r="G255" s="11">
        <v>0</v>
      </c>
      <c r="H255" s="11">
        <v>7945473</v>
      </c>
      <c r="I255" s="11">
        <v>678195.47000000009</v>
      </c>
      <c r="J255" s="11">
        <v>647203.23</v>
      </c>
      <c r="K255" s="11">
        <v>3030440.38</v>
      </c>
      <c r="L255" s="11">
        <v>4355839.08</v>
      </c>
      <c r="M255" s="23">
        <v>0.54821645986337131</v>
      </c>
    </row>
    <row r="256" spans="1:13" x14ac:dyDescent="0.2">
      <c r="A256" s="5" t="s">
        <v>26</v>
      </c>
      <c r="B256" s="5" t="s">
        <v>263</v>
      </c>
      <c r="C256" s="4" t="s">
        <v>264</v>
      </c>
      <c r="D256" s="9"/>
      <c r="E256" s="9"/>
      <c r="F256" s="9"/>
      <c r="G256" s="9"/>
      <c r="H256" s="9"/>
      <c r="I256" s="9"/>
      <c r="J256" s="9"/>
      <c r="K256" s="9"/>
      <c r="L256" s="9"/>
      <c r="M256" s="24"/>
    </row>
    <row r="257" spans="1:13" x14ac:dyDescent="0.2">
      <c r="A257" s="3" t="s">
        <v>26</v>
      </c>
      <c r="B257" s="3" t="s">
        <v>263</v>
      </c>
      <c r="C257" s="3" t="s">
        <v>265</v>
      </c>
      <c r="D257" s="10">
        <v>38000000</v>
      </c>
      <c r="E257" s="10">
        <v>0</v>
      </c>
      <c r="F257" s="10">
        <v>0</v>
      </c>
      <c r="G257" s="10">
        <v>0</v>
      </c>
      <c r="H257" s="10">
        <v>38000000</v>
      </c>
      <c r="I257" s="10">
        <v>2851473</v>
      </c>
      <c r="J257" s="10">
        <v>9500000</v>
      </c>
      <c r="K257" s="10">
        <v>0</v>
      </c>
      <c r="L257" s="10">
        <v>12351473</v>
      </c>
      <c r="M257" s="22">
        <v>0.32503876315789476</v>
      </c>
    </row>
    <row r="258" spans="1:13" x14ac:dyDescent="0.2">
      <c r="A258" s="3" t="s">
        <v>26</v>
      </c>
      <c r="B258" s="3" t="s">
        <v>263</v>
      </c>
      <c r="C258" s="3" t="s">
        <v>266</v>
      </c>
      <c r="D258" s="10">
        <v>2328900</v>
      </c>
      <c r="E258" s="10">
        <v>0</v>
      </c>
      <c r="F258" s="10">
        <v>0</v>
      </c>
      <c r="G258" s="10">
        <v>0</v>
      </c>
      <c r="H258" s="10">
        <v>2328900</v>
      </c>
      <c r="I258" s="10">
        <v>0</v>
      </c>
      <c r="J258" s="10">
        <v>0</v>
      </c>
      <c r="K258" s="10">
        <v>0</v>
      </c>
      <c r="L258" s="10">
        <v>0</v>
      </c>
      <c r="M258" s="22">
        <v>0</v>
      </c>
    </row>
    <row r="259" spans="1:13" x14ac:dyDescent="0.2">
      <c r="A259" s="3" t="s">
        <v>26</v>
      </c>
      <c r="B259" s="3" t="s">
        <v>263</v>
      </c>
      <c r="C259" s="3" t="s">
        <v>267</v>
      </c>
      <c r="D259" s="10">
        <v>375000</v>
      </c>
      <c r="E259" s="10">
        <v>0</v>
      </c>
      <c r="F259" s="10">
        <v>0</v>
      </c>
      <c r="G259" s="10">
        <v>0</v>
      </c>
      <c r="H259" s="10">
        <v>375000</v>
      </c>
      <c r="I259" s="10">
        <v>996195.96</v>
      </c>
      <c r="J259" s="10">
        <v>783437</v>
      </c>
      <c r="K259" s="10">
        <v>449803.00000000023</v>
      </c>
      <c r="L259" s="10">
        <v>2229435.96</v>
      </c>
      <c r="M259" s="22">
        <v>5.94516256</v>
      </c>
    </row>
    <row r="260" spans="1:13" x14ac:dyDescent="0.2">
      <c r="A260" s="3" t="s">
        <v>26</v>
      </c>
      <c r="B260" s="3" t="s">
        <v>263</v>
      </c>
      <c r="C260" s="3" t="s">
        <v>268</v>
      </c>
      <c r="D260" s="10">
        <v>20000</v>
      </c>
      <c r="E260" s="10">
        <v>0</v>
      </c>
      <c r="F260" s="10">
        <v>0</v>
      </c>
      <c r="G260" s="10">
        <v>0</v>
      </c>
      <c r="H260" s="10">
        <v>20000</v>
      </c>
      <c r="I260" s="10">
        <v>0</v>
      </c>
      <c r="J260" s="10">
        <v>0</v>
      </c>
      <c r="K260" s="10">
        <v>20000</v>
      </c>
      <c r="L260" s="10">
        <v>20000</v>
      </c>
      <c r="M260" s="22">
        <v>1</v>
      </c>
    </row>
    <row r="261" spans="1:13" x14ac:dyDescent="0.2">
      <c r="A261" s="3" t="s">
        <v>26</v>
      </c>
      <c r="B261" s="3" t="s">
        <v>263</v>
      </c>
      <c r="C261" s="3" t="s">
        <v>269</v>
      </c>
      <c r="D261" s="10">
        <v>1000</v>
      </c>
      <c r="E261" s="10">
        <v>0</v>
      </c>
      <c r="F261" s="10">
        <v>0</v>
      </c>
      <c r="G261" s="10">
        <v>0</v>
      </c>
      <c r="H261" s="10">
        <v>1000</v>
      </c>
      <c r="I261" s="10">
        <v>0</v>
      </c>
      <c r="J261" s="10">
        <v>0</v>
      </c>
      <c r="K261" s="10">
        <v>0</v>
      </c>
      <c r="L261" s="10">
        <v>0</v>
      </c>
      <c r="M261" s="22">
        <v>0</v>
      </c>
    </row>
    <row r="262" spans="1:13" x14ac:dyDescent="0.2">
      <c r="A262" s="3" t="s">
        <v>26</v>
      </c>
      <c r="B262" s="3" t="s">
        <v>263</v>
      </c>
      <c r="C262" s="3" t="s">
        <v>270</v>
      </c>
      <c r="D262" s="10">
        <v>1000</v>
      </c>
      <c r="E262" s="10">
        <v>0</v>
      </c>
      <c r="F262" s="10">
        <v>0</v>
      </c>
      <c r="G262" s="10">
        <v>0</v>
      </c>
      <c r="H262" s="10">
        <v>1000</v>
      </c>
      <c r="I262" s="10">
        <v>0</v>
      </c>
      <c r="J262" s="10">
        <v>0</v>
      </c>
      <c r="K262" s="10">
        <v>0</v>
      </c>
      <c r="L262" s="10">
        <v>0</v>
      </c>
      <c r="M262" s="22">
        <v>0</v>
      </c>
    </row>
    <row r="263" spans="1:13" x14ac:dyDescent="0.2">
      <c r="A263" s="3" t="s">
        <v>26</v>
      </c>
      <c r="B263" s="3" t="s">
        <v>263</v>
      </c>
      <c r="C263" s="3" t="s">
        <v>271</v>
      </c>
      <c r="D263" s="10">
        <v>1000</v>
      </c>
      <c r="E263" s="10">
        <v>0</v>
      </c>
      <c r="F263" s="10">
        <v>0</v>
      </c>
      <c r="G263" s="10">
        <v>0</v>
      </c>
      <c r="H263" s="10">
        <v>1000</v>
      </c>
      <c r="I263" s="10">
        <v>0</v>
      </c>
      <c r="J263" s="10">
        <v>0</v>
      </c>
      <c r="K263" s="10">
        <v>0</v>
      </c>
      <c r="L263" s="10">
        <v>0</v>
      </c>
      <c r="M263" s="22">
        <v>0</v>
      </c>
    </row>
    <row r="264" spans="1:13" x14ac:dyDescent="0.2">
      <c r="A264" s="3" t="s">
        <v>26</v>
      </c>
      <c r="B264" s="3" t="s">
        <v>263</v>
      </c>
      <c r="C264" s="3" t="s">
        <v>272</v>
      </c>
      <c r="D264" s="10">
        <v>0</v>
      </c>
      <c r="E264" s="10">
        <v>0</v>
      </c>
      <c r="F264" s="10">
        <v>0</v>
      </c>
      <c r="G264" s="10">
        <v>44244400</v>
      </c>
      <c r="H264" s="10">
        <v>44244400</v>
      </c>
      <c r="I264" s="10">
        <v>0</v>
      </c>
      <c r="J264" s="10">
        <v>0</v>
      </c>
      <c r="K264" s="10">
        <v>0</v>
      </c>
      <c r="L264" s="10">
        <v>0</v>
      </c>
      <c r="M264" s="22">
        <v>0</v>
      </c>
    </row>
    <row r="265" spans="1:13" x14ac:dyDescent="0.2">
      <c r="A265" s="3" t="s">
        <v>26</v>
      </c>
      <c r="B265" s="3" t="s">
        <v>263</v>
      </c>
      <c r="C265" s="3" t="s">
        <v>57</v>
      </c>
      <c r="D265" s="10">
        <v>1327991614</v>
      </c>
      <c r="E265" s="10">
        <v>0</v>
      </c>
      <c r="F265" s="10">
        <v>0</v>
      </c>
      <c r="G265" s="10">
        <v>374181821</v>
      </c>
      <c r="H265" s="10">
        <v>1702173435</v>
      </c>
      <c r="I265" s="10">
        <v>341180399</v>
      </c>
      <c r="J265" s="10">
        <v>347498036.70000005</v>
      </c>
      <c r="K265" s="10">
        <v>336474090</v>
      </c>
      <c r="L265" s="10">
        <v>1025152525.7</v>
      </c>
      <c r="M265" s="22">
        <v>0.60226091220839673</v>
      </c>
    </row>
    <row r="266" spans="1:13" x14ac:dyDescent="0.2">
      <c r="A266" s="3" t="s">
        <v>26</v>
      </c>
      <c r="B266" s="3" t="s">
        <v>263</v>
      </c>
      <c r="C266" s="6" t="s">
        <v>58</v>
      </c>
      <c r="D266" s="11">
        <v>1368718514</v>
      </c>
      <c r="E266" s="11">
        <v>0</v>
      </c>
      <c r="F266" s="11">
        <v>0</v>
      </c>
      <c r="G266" s="11">
        <v>418426221</v>
      </c>
      <c r="H266" s="11">
        <v>1787144735</v>
      </c>
      <c r="I266" s="11">
        <v>345028067.95999998</v>
      </c>
      <c r="J266" s="11">
        <v>357781473.70000005</v>
      </c>
      <c r="K266" s="11">
        <v>336943893</v>
      </c>
      <c r="L266" s="11">
        <v>1039753434.6600001</v>
      </c>
      <c r="M266" s="23">
        <v>0.58179587489314355</v>
      </c>
    </row>
    <row r="267" spans="1:13" x14ac:dyDescent="0.2">
      <c r="A267" s="5" t="s">
        <v>273</v>
      </c>
      <c r="B267" s="5" t="s">
        <v>274</v>
      </c>
      <c r="C267" s="4" t="s">
        <v>275</v>
      </c>
      <c r="D267" s="9"/>
      <c r="E267" s="9"/>
      <c r="F267" s="9"/>
      <c r="G267" s="9"/>
      <c r="H267" s="9"/>
      <c r="I267" s="9"/>
      <c r="J267" s="9"/>
      <c r="K267" s="9"/>
      <c r="L267" s="9"/>
      <c r="M267" s="24"/>
    </row>
    <row r="268" spans="1:13" x14ac:dyDescent="0.2">
      <c r="A268" s="3" t="s">
        <v>273</v>
      </c>
      <c r="B268" s="3" t="s">
        <v>274</v>
      </c>
      <c r="C268" s="3" t="s">
        <v>276</v>
      </c>
      <c r="D268" s="10">
        <v>22883475900</v>
      </c>
      <c r="E268" s="10">
        <v>0</v>
      </c>
      <c r="F268" s="10">
        <v>230419000</v>
      </c>
      <c r="G268" s="10">
        <v>0</v>
      </c>
      <c r="H268" s="10">
        <v>23113894900</v>
      </c>
      <c r="I268" s="10">
        <v>5175386205</v>
      </c>
      <c r="J268" s="10">
        <v>5657306203</v>
      </c>
      <c r="K268" s="10">
        <v>5474961386</v>
      </c>
      <c r="L268" s="10">
        <v>16307653794</v>
      </c>
      <c r="M268" s="22">
        <v>0.70553465197248089</v>
      </c>
    </row>
    <row r="269" spans="1:13" x14ac:dyDescent="0.2">
      <c r="A269" s="3" t="s">
        <v>273</v>
      </c>
      <c r="B269" s="3" t="s">
        <v>274</v>
      </c>
      <c r="C269" s="3" t="s">
        <v>277</v>
      </c>
      <c r="D269" s="10">
        <v>17367105300</v>
      </c>
      <c r="E269" s="10">
        <v>0</v>
      </c>
      <c r="F269" s="10">
        <v>16828400</v>
      </c>
      <c r="G269" s="10">
        <v>0</v>
      </c>
      <c r="H269" s="10">
        <v>17383933700</v>
      </c>
      <c r="I269" s="10">
        <v>4592883279.6599998</v>
      </c>
      <c r="J269" s="10">
        <v>3781634685.7300005</v>
      </c>
      <c r="K269" s="10">
        <v>4175086515.6500015</v>
      </c>
      <c r="L269" s="10">
        <v>12549604481.040001</v>
      </c>
      <c r="M269" s="22">
        <v>0.72190821120308346</v>
      </c>
    </row>
    <row r="270" spans="1:13" x14ac:dyDescent="0.2">
      <c r="A270" s="3" t="s">
        <v>273</v>
      </c>
      <c r="B270" s="3" t="s">
        <v>274</v>
      </c>
      <c r="C270" s="3" t="s">
        <v>104</v>
      </c>
      <c r="D270" s="10">
        <v>5774270600</v>
      </c>
      <c r="E270" s="10">
        <v>0</v>
      </c>
      <c r="F270" s="10">
        <v>0</v>
      </c>
      <c r="G270" s="10">
        <v>0</v>
      </c>
      <c r="H270" s="10">
        <v>5774270600</v>
      </c>
      <c r="I270" s="10">
        <v>1571363482.3599999</v>
      </c>
      <c r="J270" s="10">
        <v>1620019760.9300001</v>
      </c>
      <c r="K270" s="10">
        <v>949815899.65000033</v>
      </c>
      <c r="L270" s="10">
        <v>4141199142.9400005</v>
      </c>
      <c r="M270" s="22">
        <v>0.71718134285913104</v>
      </c>
    </row>
    <row r="271" spans="1:13" x14ac:dyDescent="0.2">
      <c r="A271" s="3" t="s">
        <v>273</v>
      </c>
      <c r="B271" s="3" t="s">
        <v>274</v>
      </c>
      <c r="C271" s="3" t="s">
        <v>278</v>
      </c>
      <c r="D271" s="10">
        <v>3760870600</v>
      </c>
      <c r="E271" s="10">
        <v>0</v>
      </c>
      <c r="F271" s="10">
        <v>55153700</v>
      </c>
      <c r="G271" s="10">
        <v>0</v>
      </c>
      <c r="H271" s="10">
        <v>3816024300</v>
      </c>
      <c r="I271" s="10">
        <v>874146987</v>
      </c>
      <c r="J271" s="10">
        <v>827845891</v>
      </c>
      <c r="K271" s="10">
        <v>921302167</v>
      </c>
      <c r="L271" s="10">
        <v>2623295045</v>
      </c>
      <c r="M271" s="22">
        <v>0.68744191304022884</v>
      </c>
    </row>
    <row r="272" spans="1:13" x14ac:dyDescent="0.2">
      <c r="A272" s="3" t="s">
        <v>273</v>
      </c>
      <c r="B272" s="3" t="s">
        <v>274</v>
      </c>
      <c r="C272" s="3" t="s">
        <v>279</v>
      </c>
      <c r="D272" s="10">
        <v>2005579300</v>
      </c>
      <c r="E272" s="10">
        <v>0</v>
      </c>
      <c r="F272" s="10">
        <v>0</v>
      </c>
      <c r="G272" s="10">
        <v>0</v>
      </c>
      <c r="H272" s="10">
        <v>2005579300</v>
      </c>
      <c r="I272" s="10">
        <v>514964094</v>
      </c>
      <c r="J272" s="10">
        <v>555918782</v>
      </c>
      <c r="K272" s="10">
        <v>535441362</v>
      </c>
      <c r="L272" s="10">
        <v>1606324238</v>
      </c>
      <c r="M272" s="22">
        <v>0.80092781073278929</v>
      </c>
    </row>
    <row r="273" spans="1:13" x14ac:dyDescent="0.2">
      <c r="A273" s="3" t="s">
        <v>273</v>
      </c>
      <c r="B273" s="3" t="s">
        <v>274</v>
      </c>
      <c r="C273" s="3" t="s">
        <v>280</v>
      </c>
      <c r="D273" s="10">
        <v>1654085400</v>
      </c>
      <c r="E273" s="10">
        <v>0</v>
      </c>
      <c r="F273" s="10">
        <v>0</v>
      </c>
      <c r="G273" s="10">
        <v>0</v>
      </c>
      <c r="H273" s="10">
        <v>1654085400</v>
      </c>
      <c r="I273" s="10">
        <v>242556401.7210561</v>
      </c>
      <c r="J273" s="10">
        <v>-58989821.721056104</v>
      </c>
      <c r="K273" s="10">
        <v>423504928</v>
      </c>
      <c r="L273" s="10">
        <v>607071508</v>
      </c>
      <c r="M273" s="22">
        <v>0.3670134008800271</v>
      </c>
    </row>
    <row r="274" spans="1:13" x14ac:dyDescent="0.2">
      <c r="A274" s="3" t="s">
        <v>273</v>
      </c>
      <c r="B274" s="3" t="s">
        <v>274</v>
      </c>
      <c r="C274" s="3" t="s">
        <v>281</v>
      </c>
      <c r="D274" s="10">
        <v>1366114600</v>
      </c>
      <c r="E274" s="10">
        <v>0</v>
      </c>
      <c r="F274" s="10">
        <v>0</v>
      </c>
      <c r="G274" s="10">
        <v>0</v>
      </c>
      <c r="H274" s="10">
        <v>1366114600</v>
      </c>
      <c r="I274" s="10">
        <v>379464285</v>
      </c>
      <c r="J274" s="10">
        <v>-3790756</v>
      </c>
      <c r="K274" s="10">
        <v>153516782</v>
      </c>
      <c r="L274" s="10">
        <v>529190311</v>
      </c>
      <c r="M274" s="22">
        <v>0.38736890082281528</v>
      </c>
    </row>
    <row r="275" spans="1:13" x14ac:dyDescent="0.2">
      <c r="A275" s="3" t="s">
        <v>273</v>
      </c>
      <c r="B275" s="3" t="s">
        <v>274</v>
      </c>
      <c r="C275" s="3" t="s">
        <v>282</v>
      </c>
      <c r="D275" s="10">
        <v>1302327800</v>
      </c>
      <c r="E275" s="10">
        <v>0</v>
      </c>
      <c r="F275" s="10">
        <v>2900000</v>
      </c>
      <c r="G275" s="10">
        <v>0</v>
      </c>
      <c r="H275" s="10">
        <v>1305227800</v>
      </c>
      <c r="I275" s="10">
        <v>242773678</v>
      </c>
      <c r="J275" s="10">
        <v>249225470</v>
      </c>
      <c r="K275" s="10">
        <v>249522596</v>
      </c>
      <c r="L275" s="10">
        <v>741521744</v>
      </c>
      <c r="M275" s="22">
        <v>0.56811672567807703</v>
      </c>
    </row>
    <row r="276" spans="1:13" x14ac:dyDescent="0.2">
      <c r="A276" s="3" t="s">
        <v>273</v>
      </c>
      <c r="B276" s="3" t="s">
        <v>274</v>
      </c>
      <c r="C276" s="3" t="s">
        <v>283</v>
      </c>
      <c r="D276" s="10">
        <v>1291370500</v>
      </c>
      <c r="E276" s="10">
        <v>0</v>
      </c>
      <c r="F276" s="10">
        <v>-381895000</v>
      </c>
      <c r="G276" s="10">
        <v>0</v>
      </c>
      <c r="H276" s="10">
        <v>909475500</v>
      </c>
      <c r="I276" s="10">
        <v>230733650.28999999</v>
      </c>
      <c r="J276" s="10">
        <v>207646781.01000002</v>
      </c>
      <c r="K276" s="10">
        <v>218333041.34</v>
      </c>
      <c r="L276" s="10">
        <v>656713472.63999999</v>
      </c>
      <c r="M276" s="22">
        <v>0.72207934423742037</v>
      </c>
    </row>
    <row r="277" spans="1:13" x14ac:dyDescent="0.2">
      <c r="A277" s="3" t="s">
        <v>273</v>
      </c>
      <c r="B277" s="3" t="s">
        <v>274</v>
      </c>
      <c r="C277" s="3" t="s">
        <v>284</v>
      </c>
      <c r="D277" s="10">
        <v>1044522900</v>
      </c>
      <c r="E277" s="10">
        <v>0</v>
      </c>
      <c r="F277" s="10">
        <v>14241900</v>
      </c>
      <c r="G277" s="10">
        <v>0</v>
      </c>
      <c r="H277" s="10">
        <v>1058764800</v>
      </c>
      <c r="I277" s="10">
        <v>299084257.75</v>
      </c>
      <c r="J277" s="10">
        <v>261568355.34000003</v>
      </c>
      <c r="K277" s="10">
        <v>269127295.89999998</v>
      </c>
      <c r="L277" s="10">
        <v>829779908.99000001</v>
      </c>
      <c r="M277" s="22">
        <v>0.78372449574258607</v>
      </c>
    </row>
    <row r="278" spans="1:13" x14ac:dyDescent="0.2">
      <c r="A278" s="3" t="s">
        <v>273</v>
      </c>
      <c r="B278" s="3" t="s">
        <v>274</v>
      </c>
      <c r="C278" s="3" t="s">
        <v>285</v>
      </c>
      <c r="D278" s="10">
        <v>922432900</v>
      </c>
      <c r="E278" s="10">
        <v>0</v>
      </c>
      <c r="F278" s="10">
        <v>1000300</v>
      </c>
      <c r="G278" s="10">
        <v>0</v>
      </c>
      <c r="H278" s="10">
        <v>923433200</v>
      </c>
      <c r="I278" s="10">
        <v>111193574.2</v>
      </c>
      <c r="J278" s="10">
        <v>116454948.88000001</v>
      </c>
      <c r="K278" s="10">
        <v>127869760.21000002</v>
      </c>
      <c r="L278" s="10">
        <v>355518283.29000002</v>
      </c>
      <c r="M278" s="22">
        <v>0.3849962111931865</v>
      </c>
    </row>
    <row r="279" spans="1:13" x14ac:dyDescent="0.2">
      <c r="A279" s="3" t="s">
        <v>273</v>
      </c>
      <c r="B279" s="3" t="s">
        <v>274</v>
      </c>
      <c r="C279" s="3" t="s">
        <v>286</v>
      </c>
      <c r="D279" s="10">
        <v>804375800</v>
      </c>
      <c r="E279" s="10">
        <v>0</v>
      </c>
      <c r="F279" s="10">
        <v>0</v>
      </c>
      <c r="G279" s="10">
        <v>0</v>
      </c>
      <c r="H279" s="10">
        <v>804375800</v>
      </c>
      <c r="I279" s="10">
        <v>197820567</v>
      </c>
      <c r="J279" s="10">
        <v>227111693</v>
      </c>
      <c r="K279" s="10">
        <v>199656564</v>
      </c>
      <c r="L279" s="10">
        <v>624588824</v>
      </c>
      <c r="M279" s="22">
        <v>0.77648883022089921</v>
      </c>
    </row>
    <row r="280" spans="1:13" x14ac:dyDescent="0.2">
      <c r="A280" s="3" t="s">
        <v>273</v>
      </c>
      <c r="B280" s="3" t="s">
        <v>274</v>
      </c>
      <c r="C280" s="3" t="s">
        <v>287</v>
      </c>
      <c r="D280" s="10">
        <v>799075500</v>
      </c>
      <c r="E280" s="10">
        <v>0</v>
      </c>
      <c r="F280" s="10">
        <v>0</v>
      </c>
      <c r="G280" s="10">
        <v>0</v>
      </c>
      <c r="H280" s="10">
        <v>799075500</v>
      </c>
      <c r="I280" s="10">
        <v>167702946</v>
      </c>
      <c r="J280" s="10">
        <v>194694058</v>
      </c>
      <c r="K280" s="10">
        <v>203575042</v>
      </c>
      <c r="L280" s="10">
        <v>565972046</v>
      </c>
      <c r="M280" s="22">
        <v>0.70828356769792089</v>
      </c>
    </row>
    <row r="281" spans="1:13" x14ac:dyDescent="0.2">
      <c r="A281" s="3" t="s">
        <v>273</v>
      </c>
      <c r="B281" s="3" t="s">
        <v>274</v>
      </c>
      <c r="C281" s="3" t="s">
        <v>288</v>
      </c>
      <c r="D281" s="10">
        <v>770202000</v>
      </c>
      <c r="E281" s="10">
        <v>0</v>
      </c>
      <c r="F281" s="10">
        <v>0</v>
      </c>
      <c r="G281" s="10">
        <v>0</v>
      </c>
      <c r="H281" s="10">
        <v>770202000</v>
      </c>
      <c r="I281" s="10">
        <v>187105860</v>
      </c>
      <c r="J281" s="10">
        <v>201810672</v>
      </c>
      <c r="K281" s="10">
        <v>198627765</v>
      </c>
      <c r="L281" s="10">
        <v>587544297</v>
      </c>
      <c r="M281" s="22">
        <v>0.76284441873690279</v>
      </c>
    </row>
    <row r="282" spans="1:13" x14ac:dyDescent="0.2">
      <c r="A282" s="3" t="s">
        <v>273</v>
      </c>
      <c r="B282" s="3" t="s">
        <v>274</v>
      </c>
      <c r="C282" s="3" t="s">
        <v>289</v>
      </c>
      <c r="D282" s="10">
        <v>718639300</v>
      </c>
      <c r="E282" s="10">
        <v>0</v>
      </c>
      <c r="F282" s="10">
        <v>1265000</v>
      </c>
      <c r="G282" s="10">
        <v>0</v>
      </c>
      <c r="H282" s="10">
        <v>719904300</v>
      </c>
      <c r="I282" s="10">
        <v>163599044</v>
      </c>
      <c r="J282" s="10">
        <v>162999220</v>
      </c>
      <c r="K282" s="10">
        <v>164617311</v>
      </c>
      <c r="L282" s="10">
        <v>491215575</v>
      </c>
      <c r="M282" s="22">
        <v>0.68233454780031177</v>
      </c>
    </row>
    <row r="283" spans="1:13" x14ac:dyDescent="0.2">
      <c r="A283" s="3" t="s">
        <v>273</v>
      </c>
      <c r="B283" s="3" t="s">
        <v>274</v>
      </c>
      <c r="C283" s="3" t="s">
        <v>290</v>
      </c>
      <c r="D283" s="10">
        <v>549836400</v>
      </c>
      <c r="E283" s="10">
        <v>0</v>
      </c>
      <c r="F283" s="10">
        <v>138900</v>
      </c>
      <c r="G283" s="10">
        <v>0</v>
      </c>
      <c r="H283" s="10">
        <v>549975300</v>
      </c>
      <c r="I283" s="10">
        <v>139976773.36000001</v>
      </c>
      <c r="J283" s="10">
        <v>138537987.39999998</v>
      </c>
      <c r="K283" s="10">
        <v>152111119.24000001</v>
      </c>
      <c r="L283" s="10">
        <v>430625880</v>
      </c>
      <c r="M283" s="22">
        <v>0.78299130888241708</v>
      </c>
    </row>
    <row r="284" spans="1:13" x14ac:dyDescent="0.2">
      <c r="A284" s="3" t="s">
        <v>273</v>
      </c>
      <c r="B284" s="3" t="s">
        <v>274</v>
      </c>
      <c r="C284" s="3" t="s">
        <v>291</v>
      </c>
      <c r="D284" s="10">
        <v>510146400</v>
      </c>
      <c r="E284" s="10">
        <v>0</v>
      </c>
      <c r="F284" s="10">
        <v>250000</v>
      </c>
      <c r="G284" s="10">
        <v>0</v>
      </c>
      <c r="H284" s="10">
        <v>510396400</v>
      </c>
      <c r="I284" s="10">
        <v>127652437</v>
      </c>
      <c r="J284" s="10">
        <v>115627409</v>
      </c>
      <c r="K284" s="10">
        <v>115770896.85000002</v>
      </c>
      <c r="L284" s="10">
        <v>359050742.85000002</v>
      </c>
      <c r="M284" s="22">
        <v>0.70347428557489833</v>
      </c>
    </row>
    <row r="285" spans="1:13" x14ac:dyDescent="0.2">
      <c r="A285" s="3" t="s">
        <v>273</v>
      </c>
      <c r="B285" s="3" t="s">
        <v>274</v>
      </c>
      <c r="C285" s="3" t="s">
        <v>292</v>
      </c>
      <c r="D285" s="10">
        <v>484368600</v>
      </c>
      <c r="E285" s="10">
        <v>0</v>
      </c>
      <c r="F285" s="10">
        <v>0</v>
      </c>
      <c r="G285" s="10">
        <v>0</v>
      </c>
      <c r="H285" s="10">
        <v>484368600</v>
      </c>
      <c r="I285" s="10">
        <v>127856117</v>
      </c>
      <c r="J285" s="10">
        <v>126074335</v>
      </c>
      <c r="K285" s="10">
        <v>130793129</v>
      </c>
      <c r="L285" s="10">
        <v>384723581</v>
      </c>
      <c r="M285" s="22">
        <v>0.79427853291893813</v>
      </c>
    </row>
    <row r="286" spans="1:13" x14ac:dyDescent="0.2">
      <c r="A286" s="3" t="s">
        <v>273</v>
      </c>
      <c r="B286" s="3" t="s">
        <v>274</v>
      </c>
      <c r="C286" s="3" t="s">
        <v>293</v>
      </c>
      <c r="D286" s="10">
        <v>400715800</v>
      </c>
      <c r="E286" s="10">
        <v>0</v>
      </c>
      <c r="F286" s="10">
        <v>350000</v>
      </c>
      <c r="G286" s="10">
        <v>0</v>
      </c>
      <c r="H286" s="10">
        <v>401065800</v>
      </c>
      <c r="I286" s="10">
        <v>83654540</v>
      </c>
      <c r="J286" s="10">
        <v>82634753</v>
      </c>
      <c r="K286" s="10">
        <v>79436065</v>
      </c>
      <c r="L286" s="10">
        <v>245725358</v>
      </c>
      <c r="M286" s="22">
        <v>0.61268090672403386</v>
      </c>
    </row>
    <row r="287" spans="1:13" x14ac:dyDescent="0.2">
      <c r="A287" s="3" t="s">
        <v>273</v>
      </c>
      <c r="B287" s="3" t="s">
        <v>274</v>
      </c>
      <c r="C287" s="3" t="s">
        <v>294</v>
      </c>
      <c r="D287" s="10">
        <v>344156300</v>
      </c>
      <c r="E287" s="10">
        <v>0</v>
      </c>
      <c r="F287" s="10">
        <v>0</v>
      </c>
      <c r="G287" s="10">
        <v>0</v>
      </c>
      <c r="H287" s="10">
        <v>344156300</v>
      </c>
      <c r="I287" s="10">
        <v>92698418</v>
      </c>
      <c r="J287" s="10">
        <v>105434603</v>
      </c>
      <c r="K287" s="10">
        <v>101789982</v>
      </c>
      <c r="L287" s="10">
        <v>299923003</v>
      </c>
      <c r="M287" s="22">
        <v>0.87147323178451186</v>
      </c>
    </row>
    <row r="288" spans="1:13" x14ac:dyDescent="0.2">
      <c r="A288" s="3" t="s">
        <v>273</v>
      </c>
      <c r="B288" s="3" t="s">
        <v>274</v>
      </c>
      <c r="C288" s="3" t="s">
        <v>295</v>
      </c>
      <c r="D288" s="10">
        <v>300517900</v>
      </c>
      <c r="E288" s="10">
        <v>0</v>
      </c>
      <c r="F288" s="10">
        <v>0</v>
      </c>
      <c r="G288" s="10">
        <v>0</v>
      </c>
      <c r="H288" s="10">
        <v>300517900</v>
      </c>
      <c r="I288" s="10">
        <v>59616972</v>
      </c>
      <c r="J288" s="10">
        <v>59616972</v>
      </c>
      <c r="K288" s="10">
        <v>59616972</v>
      </c>
      <c r="L288" s="10">
        <v>178850916</v>
      </c>
      <c r="M288" s="22">
        <v>0.59514230599907691</v>
      </c>
    </row>
    <row r="289" spans="1:13" x14ac:dyDescent="0.2">
      <c r="A289" s="3" t="s">
        <v>273</v>
      </c>
      <c r="B289" s="3" t="s">
        <v>274</v>
      </c>
      <c r="C289" s="3" t="s">
        <v>296</v>
      </c>
      <c r="D289" s="10">
        <v>294672000</v>
      </c>
      <c r="E289" s="10">
        <v>0</v>
      </c>
      <c r="F289" s="10">
        <v>0</v>
      </c>
      <c r="G289" s="10">
        <v>0</v>
      </c>
      <c r="H289" s="10">
        <v>294672000</v>
      </c>
      <c r="I289" s="10">
        <v>67902369.049999997</v>
      </c>
      <c r="J289" s="10">
        <v>64073891.950000003</v>
      </c>
      <c r="K289" s="10">
        <v>94460449.000000015</v>
      </c>
      <c r="L289" s="10">
        <v>226436710</v>
      </c>
      <c r="M289" s="22">
        <v>0.7684364649508606</v>
      </c>
    </row>
    <row r="290" spans="1:13" x14ac:dyDescent="0.2">
      <c r="A290" s="3" t="s">
        <v>273</v>
      </c>
      <c r="B290" s="3" t="s">
        <v>274</v>
      </c>
      <c r="C290" s="3" t="s">
        <v>297</v>
      </c>
      <c r="D290" s="10">
        <v>271980500</v>
      </c>
      <c r="E290" s="10">
        <v>0</v>
      </c>
      <c r="F290" s="10">
        <v>0</v>
      </c>
      <c r="G290" s="10">
        <v>0</v>
      </c>
      <c r="H290" s="10">
        <v>271980500</v>
      </c>
      <c r="I290" s="10">
        <v>714961.45</v>
      </c>
      <c r="J290" s="10">
        <v>54707354.979999997</v>
      </c>
      <c r="K290" s="10">
        <v>126333507.76000001</v>
      </c>
      <c r="L290" s="10">
        <v>181755824.19</v>
      </c>
      <c r="M290" s="22">
        <v>0.6682678507834201</v>
      </c>
    </row>
    <row r="291" spans="1:13" x14ac:dyDescent="0.2">
      <c r="A291" s="3" t="s">
        <v>273</v>
      </c>
      <c r="B291" s="3" t="s">
        <v>274</v>
      </c>
      <c r="C291" s="3" t="s">
        <v>298</v>
      </c>
      <c r="D291" s="10">
        <v>225567500</v>
      </c>
      <c r="E291" s="10">
        <v>0</v>
      </c>
      <c r="F291" s="10">
        <v>0</v>
      </c>
      <c r="G291" s="10">
        <v>0</v>
      </c>
      <c r="H291" s="10">
        <v>225567500</v>
      </c>
      <c r="I291" s="10">
        <v>61336914</v>
      </c>
      <c r="J291" s="10">
        <v>98121211</v>
      </c>
      <c r="K291" s="10">
        <v>61328766</v>
      </c>
      <c r="L291" s="10">
        <v>220786891</v>
      </c>
      <c r="M291" s="22">
        <v>0.97880630409965974</v>
      </c>
    </row>
    <row r="292" spans="1:13" x14ac:dyDescent="0.2">
      <c r="A292" s="3" t="s">
        <v>273</v>
      </c>
      <c r="B292" s="3" t="s">
        <v>274</v>
      </c>
      <c r="C292" s="3" t="s">
        <v>299</v>
      </c>
      <c r="D292" s="10">
        <v>215411200</v>
      </c>
      <c r="E292" s="10">
        <v>0</v>
      </c>
      <c r="F292" s="10">
        <v>0</v>
      </c>
      <c r="G292" s="10">
        <v>0</v>
      </c>
      <c r="H292" s="10">
        <v>215411200</v>
      </c>
      <c r="I292" s="10">
        <v>37242354.390000001</v>
      </c>
      <c r="J292" s="10">
        <v>31021123.870000005</v>
      </c>
      <c r="K292" s="10">
        <v>27670148.420000002</v>
      </c>
      <c r="L292" s="10">
        <v>95933626.680000007</v>
      </c>
      <c r="M292" s="22">
        <v>0.4453511548146058</v>
      </c>
    </row>
    <row r="293" spans="1:13" x14ac:dyDescent="0.2">
      <c r="A293" s="3" t="s">
        <v>273</v>
      </c>
      <c r="B293" s="3" t="s">
        <v>274</v>
      </c>
      <c r="C293" s="3" t="s">
        <v>300</v>
      </c>
      <c r="D293" s="10">
        <v>212453400</v>
      </c>
      <c r="E293" s="10">
        <v>0</v>
      </c>
      <c r="F293" s="10">
        <v>0</v>
      </c>
      <c r="G293" s="10">
        <v>0</v>
      </c>
      <c r="H293" s="10">
        <v>212453400</v>
      </c>
      <c r="I293" s="10">
        <v>62334856</v>
      </c>
      <c r="J293" s="10">
        <v>51334848</v>
      </c>
      <c r="K293" s="10">
        <v>62334848</v>
      </c>
      <c r="L293" s="10">
        <v>176004552</v>
      </c>
      <c r="M293" s="22">
        <v>0.82843838695921079</v>
      </c>
    </row>
    <row r="294" spans="1:13" x14ac:dyDescent="0.2">
      <c r="A294" s="3" t="s">
        <v>273</v>
      </c>
      <c r="B294" s="3" t="s">
        <v>274</v>
      </c>
      <c r="C294" s="3" t="s">
        <v>301</v>
      </c>
      <c r="D294" s="10">
        <v>204105000</v>
      </c>
      <c r="E294" s="10">
        <v>0</v>
      </c>
      <c r="F294" s="10">
        <v>0</v>
      </c>
      <c r="G294" s="10">
        <v>0</v>
      </c>
      <c r="H294" s="10">
        <v>204105000</v>
      </c>
      <c r="I294" s="10">
        <v>133527211.2</v>
      </c>
      <c r="J294" s="10">
        <v>27184508.600000009</v>
      </c>
      <c r="K294" s="10">
        <v>30430185.600000009</v>
      </c>
      <c r="L294" s="10">
        <v>191141905.40000004</v>
      </c>
      <c r="M294" s="22">
        <v>0.93648810857156872</v>
      </c>
    </row>
    <row r="295" spans="1:13" x14ac:dyDescent="0.2">
      <c r="A295" s="3" t="s">
        <v>273</v>
      </c>
      <c r="B295" s="3" t="s">
        <v>274</v>
      </c>
      <c r="C295" s="3" t="s">
        <v>302</v>
      </c>
      <c r="D295" s="10">
        <v>175000000</v>
      </c>
      <c r="E295" s="10">
        <v>0</v>
      </c>
      <c r="F295" s="10">
        <v>0</v>
      </c>
      <c r="G295" s="10">
        <v>0</v>
      </c>
      <c r="H295" s="10">
        <v>175000000</v>
      </c>
      <c r="I295" s="10">
        <v>737870</v>
      </c>
      <c r="J295" s="10">
        <v>-737870</v>
      </c>
      <c r="K295" s="10">
        <v>131401606</v>
      </c>
      <c r="L295" s="10">
        <v>131401606</v>
      </c>
      <c r="M295" s="22">
        <v>0.75086631999999998</v>
      </c>
    </row>
    <row r="296" spans="1:13" x14ac:dyDescent="0.2">
      <c r="A296" s="3" t="s">
        <v>273</v>
      </c>
      <c r="B296" s="3" t="s">
        <v>274</v>
      </c>
      <c r="C296" s="3" t="s">
        <v>303</v>
      </c>
      <c r="D296" s="10">
        <v>104674200</v>
      </c>
      <c r="E296" s="10">
        <v>0</v>
      </c>
      <c r="F296" s="10">
        <v>0</v>
      </c>
      <c r="G296" s="10">
        <v>0</v>
      </c>
      <c r="H296" s="10">
        <v>104674200</v>
      </c>
      <c r="I296" s="10">
        <v>31808587.09</v>
      </c>
      <c r="J296" s="10">
        <v>24239652.889999997</v>
      </c>
      <c r="K296" s="10">
        <v>24099915.759999994</v>
      </c>
      <c r="L296" s="10">
        <v>80148155.739999995</v>
      </c>
      <c r="M296" s="22">
        <v>0.76569160060454244</v>
      </c>
    </row>
    <row r="297" spans="1:13" x14ac:dyDescent="0.2">
      <c r="A297" s="3" t="s">
        <v>273</v>
      </c>
      <c r="B297" s="3" t="s">
        <v>274</v>
      </c>
      <c r="C297" s="3" t="s">
        <v>304</v>
      </c>
      <c r="D297" s="10">
        <v>91294700</v>
      </c>
      <c r="E297" s="10">
        <v>0</v>
      </c>
      <c r="F297" s="10">
        <v>0</v>
      </c>
      <c r="G297" s="10">
        <v>0</v>
      </c>
      <c r="H297" s="10">
        <v>91294700</v>
      </c>
      <c r="I297" s="10">
        <v>21668578</v>
      </c>
      <c r="J297" s="10">
        <v>21668574</v>
      </c>
      <c r="K297" s="10">
        <v>21668574</v>
      </c>
      <c r="L297" s="10">
        <v>65005726</v>
      </c>
      <c r="M297" s="22">
        <v>0.71204271441825207</v>
      </c>
    </row>
    <row r="298" spans="1:13" x14ac:dyDescent="0.2">
      <c r="A298" s="3" t="s">
        <v>273</v>
      </c>
      <c r="B298" s="3" t="s">
        <v>274</v>
      </c>
      <c r="C298" s="3" t="s">
        <v>305</v>
      </c>
      <c r="D298" s="10">
        <v>78143600</v>
      </c>
      <c r="E298" s="10">
        <v>0</v>
      </c>
      <c r="F298" s="10">
        <v>0</v>
      </c>
      <c r="G298" s="10">
        <v>0</v>
      </c>
      <c r="H298" s="10">
        <v>78143600</v>
      </c>
      <c r="I298" s="10">
        <v>18913216</v>
      </c>
      <c r="J298" s="10">
        <v>18925609.939999998</v>
      </c>
      <c r="K298" s="10">
        <v>18912918</v>
      </c>
      <c r="L298" s="10">
        <v>56751743.939999998</v>
      </c>
      <c r="M298" s="22">
        <v>0.72624941697080758</v>
      </c>
    </row>
    <row r="299" spans="1:13" x14ac:dyDescent="0.2">
      <c r="A299" s="3" t="s">
        <v>273</v>
      </c>
      <c r="B299" s="3" t="s">
        <v>274</v>
      </c>
      <c r="C299" s="3" t="s">
        <v>306</v>
      </c>
      <c r="D299" s="10">
        <v>74670100</v>
      </c>
      <c r="E299" s="10">
        <v>0</v>
      </c>
      <c r="F299" s="10">
        <v>167000</v>
      </c>
      <c r="G299" s="10">
        <v>0</v>
      </c>
      <c r="H299" s="10">
        <v>74837100</v>
      </c>
      <c r="I299" s="10">
        <v>16293262</v>
      </c>
      <c r="J299" s="10">
        <v>16468250</v>
      </c>
      <c r="K299" s="10">
        <v>16380744</v>
      </c>
      <c r="L299" s="10">
        <v>49142256</v>
      </c>
      <c r="M299" s="22">
        <v>0.65665633756519159</v>
      </c>
    </row>
    <row r="300" spans="1:13" x14ac:dyDescent="0.2">
      <c r="A300" s="3" t="s">
        <v>273</v>
      </c>
      <c r="B300" s="3" t="s">
        <v>274</v>
      </c>
      <c r="C300" s="3" t="s">
        <v>307</v>
      </c>
      <c r="D300" s="10">
        <v>69000000</v>
      </c>
      <c r="E300" s="10">
        <v>0</v>
      </c>
      <c r="F300" s="10">
        <v>0</v>
      </c>
      <c r="G300" s="10">
        <v>0</v>
      </c>
      <c r="H300" s="10">
        <v>69000000</v>
      </c>
      <c r="I300" s="10">
        <v>23330316</v>
      </c>
      <c r="J300" s="10">
        <v>15422724</v>
      </c>
      <c r="K300" s="10">
        <v>22810492</v>
      </c>
      <c r="L300" s="10">
        <v>61563532</v>
      </c>
      <c r="M300" s="22">
        <v>0.89222510144927536</v>
      </c>
    </row>
    <row r="301" spans="1:13" x14ac:dyDescent="0.2">
      <c r="A301" s="3" t="s">
        <v>273</v>
      </c>
      <c r="B301" s="3" t="s">
        <v>274</v>
      </c>
      <c r="C301" s="3" t="s">
        <v>308</v>
      </c>
      <c r="D301" s="10">
        <v>67721000</v>
      </c>
      <c r="E301" s="10">
        <v>0</v>
      </c>
      <c r="F301" s="10">
        <v>0</v>
      </c>
      <c r="G301" s="10">
        <v>0</v>
      </c>
      <c r="H301" s="10">
        <v>67721000</v>
      </c>
      <c r="I301" s="10">
        <v>20113313</v>
      </c>
      <c r="J301" s="10">
        <v>11128172</v>
      </c>
      <c r="K301" s="10">
        <v>12110811</v>
      </c>
      <c r="L301" s="10">
        <v>43352296</v>
      </c>
      <c r="M301" s="22">
        <v>0.64016030477990582</v>
      </c>
    </row>
    <row r="302" spans="1:13" x14ac:dyDescent="0.2">
      <c r="A302" s="3" t="s">
        <v>273</v>
      </c>
      <c r="B302" s="3" t="s">
        <v>274</v>
      </c>
      <c r="C302" s="3" t="s">
        <v>309</v>
      </c>
      <c r="D302" s="10">
        <v>65757600</v>
      </c>
      <c r="E302" s="10">
        <v>0</v>
      </c>
      <c r="F302" s="10">
        <v>0</v>
      </c>
      <c r="G302" s="10">
        <v>0</v>
      </c>
      <c r="H302" s="10">
        <v>65757600</v>
      </c>
      <c r="I302" s="10">
        <v>17159382</v>
      </c>
      <c r="J302" s="10">
        <v>18579806</v>
      </c>
      <c r="K302" s="10">
        <v>18531720</v>
      </c>
      <c r="L302" s="10">
        <v>54270908</v>
      </c>
      <c r="M302" s="22">
        <v>0.82531765149579672</v>
      </c>
    </row>
    <row r="303" spans="1:13" x14ac:dyDescent="0.2">
      <c r="A303" s="3" t="s">
        <v>273</v>
      </c>
      <c r="B303" s="3" t="s">
        <v>274</v>
      </c>
      <c r="C303" s="3" t="s">
        <v>310</v>
      </c>
      <c r="D303" s="10">
        <v>60078600</v>
      </c>
      <c r="E303" s="10">
        <v>0</v>
      </c>
      <c r="F303" s="10">
        <v>0</v>
      </c>
      <c r="G303" s="10">
        <v>0</v>
      </c>
      <c r="H303" s="10">
        <v>60078600</v>
      </c>
      <c r="I303" s="10">
        <v>11357419</v>
      </c>
      <c r="J303" s="10">
        <v>8919910</v>
      </c>
      <c r="K303" s="10">
        <v>11357410</v>
      </c>
      <c r="L303" s="10">
        <v>31634739</v>
      </c>
      <c r="M303" s="22">
        <v>0.52655586182101444</v>
      </c>
    </row>
    <row r="304" spans="1:13" x14ac:dyDescent="0.2">
      <c r="A304" s="3" t="s">
        <v>273</v>
      </c>
      <c r="B304" s="3" t="s">
        <v>274</v>
      </c>
      <c r="C304" s="3" t="s">
        <v>311</v>
      </c>
      <c r="D304" s="10">
        <v>52354600</v>
      </c>
      <c r="E304" s="10">
        <v>0</v>
      </c>
      <c r="F304" s="10">
        <v>0</v>
      </c>
      <c r="G304" s="10">
        <v>0</v>
      </c>
      <c r="H304" s="10">
        <v>52354600</v>
      </c>
      <c r="I304" s="10">
        <v>498140</v>
      </c>
      <c r="J304" s="10">
        <v>6703430.5</v>
      </c>
      <c r="K304" s="10">
        <v>4120781.25</v>
      </c>
      <c r="L304" s="10">
        <v>11322351.75</v>
      </c>
      <c r="M304" s="22">
        <v>0.21626278779706082</v>
      </c>
    </row>
    <row r="305" spans="1:13" x14ac:dyDescent="0.2">
      <c r="A305" s="3" t="s">
        <v>273</v>
      </c>
      <c r="B305" s="3" t="s">
        <v>274</v>
      </c>
      <c r="C305" s="3" t="s">
        <v>312</v>
      </c>
      <c r="D305" s="10">
        <v>48181600</v>
      </c>
      <c r="E305" s="10">
        <v>0</v>
      </c>
      <c r="F305" s="10">
        <v>0</v>
      </c>
      <c r="G305" s="10">
        <v>0</v>
      </c>
      <c r="H305" s="10">
        <v>48181600</v>
      </c>
      <c r="I305" s="10">
        <v>10260964.529999999</v>
      </c>
      <c r="J305" s="10">
        <v>11001337.590000002</v>
      </c>
      <c r="K305" s="10">
        <v>13374094.909999998</v>
      </c>
      <c r="L305" s="10">
        <v>34636397.030000001</v>
      </c>
      <c r="M305" s="22">
        <v>0.71887187287263188</v>
      </c>
    </row>
    <row r="306" spans="1:13" x14ac:dyDescent="0.2">
      <c r="A306" s="3" t="s">
        <v>273</v>
      </c>
      <c r="B306" s="3" t="s">
        <v>274</v>
      </c>
      <c r="C306" s="3" t="s">
        <v>313</v>
      </c>
      <c r="D306" s="10">
        <v>40000000</v>
      </c>
      <c r="E306" s="10">
        <v>0</v>
      </c>
      <c r="F306" s="10">
        <v>0</v>
      </c>
      <c r="G306" s="10">
        <v>0</v>
      </c>
      <c r="H306" s="10">
        <v>40000000</v>
      </c>
      <c r="I306" s="10">
        <v>20914826</v>
      </c>
      <c r="J306" s="10">
        <v>-13189070</v>
      </c>
      <c r="K306" s="10">
        <v>23215547</v>
      </c>
      <c r="L306" s="10">
        <v>30941303</v>
      </c>
      <c r="M306" s="22">
        <v>0.77353257499999994</v>
      </c>
    </row>
    <row r="307" spans="1:13" x14ac:dyDescent="0.2">
      <c r="A307" s="3" t="s">
        <v>273</v>
      </c>
      <c r="B307" s="3" t="s">
        <v>274</v>
      </c>
      <c r="C307" s="3" t="s">
        <v>314</v>
      </c>
      <c r="D307" s="10">
        <v>38693100</v>
      </c>
      <c r="E307" s="10">
        <v>0</v>
      </c>
      <c r="F307" s="10">
        <v>1078200</v>
      </c>
      <c r="G307" s="10">
        <v>0</v>
      </c>
      <c r="H307" s="10">
        <v>39771300</v>
      </c>
      <c r="I307" s="10">
        <v>8528873.0299999993</v>
      </c>
      <c r="J307" s="10">
        <v>10183500.360000001</v>
      </c>
      <c r="K307" s="10">
        <v>22752693.019999996</v>
      </c>
      <c r="L307" s="10">
        <v>41465066.409999996</v>
      </c>
      <c r="M307" s="22">
        <v>1.0425876551684254</v>
      </c>
    </row>
    <row r="308" spans="1:13" x14ac:dyDescent="0.2">
      <c r="A308" s="3" t="s">
        <v>273</v>
      </c>
      <c r="B308" s="3" t="s">
        <v>274</v>
      </c>
      <c r="C308" s="3" t="s">
        <v>315</v>
      </c>
      <c r="D308" s="10">
        <v>34500000</v>
      </c>
      <c r="E308" s="10">
        <v>0</v>
      </c>
      <c r="F308" s="10">
        <v>0</v>
      </c>
      <c r="G308" s="10">
        <v>0</v>
      </c>
      <c r="H308" s="10">
        <v>34500000</v>
      </c>
      <c r="I308" s="10">
        <v>0</v>
      </c>
      <c r="J308" s="10">
        <v>0</v>
      </c>
      <c r="K308" s="10">
        <v>0</v>
      </c>
      <c r="L308" s="10">
        <v>0</v>
      </c>
      <c r="M308" s="22">
        <v>0</v>
      </c>
    </row>
    <row r="309" spans="1:13" x14ac:dyDescent="0.2">
      <c r="A309" s="3" t="s">
        <v>273</v>
      </c>
      <c r="B309" s="3" t="s">
        <v>274</v>
      </c>
      <c r="C309" s="3" t="s">
        <v>316</v>
      </c>
      <c r="D309" s="10">
        <v>31909500</v>
      </c>
      <c r="E309" s="10">
        <v>0</v>
      </c>
      <c r="F309" s="10">
        <v>0</v>
      </c>
      <c r="G309" s="10">
        <v>0</v>
      </c>
      <c r="H309" s="10">
        <v>31909500</v>
      </c>
      <c r="I309" s="10">
        <v>8257660</v>
      </c>
      <c r="J309" s="10">
        <v>8257648</v>
      </c>
      <c r="K309" s="10">
        <v>8257647</v>
      </c>
      <c r="L309" s="10">
        <v>24772955</v>
      </c>
      <c r="M309" s="22">
        <v>0.77635045989438878</v>
      </c>
    </row>
    <row r="310" spans="1:13" x14ac:dyDescent="0.2">
      <c r="A310" s="3" t="s">
        <v>273</v>
      </c>
      <c r="B310" s="3" t="s">
        <v>274</v>
      </c>
      <c r="C310" s="3" t="s">
        <v>317</v>
      </c>
      <c r="D310" s="10">
        <v>30213600</v>
      </c>
      <c r="E310" s="10">
        <v>0</v>
      </c>
      <c r="F310" s="10">
        <v>0</v>
      </c>
      <c r="G310" s="10">
        <v>0</v>
      </c>
      <c r="H310" s="10">
        <v>30213600</v>
      </c>
      <c r="I310" s="10">
        <v>12367335.779999999</v>
      </c>
      <c r="J310" s="10">
        <v>5119341.8499999996</v>
      </c>
      <c r="K310" s="10">
        <v>-984703.93999999948</v>
      </c>
      <c r="L310" s="10">
        <v>16501973.689999999</v>
      </c>
      <c r="M310" s="22">
        <v>0.54617700936002334</v>
      </c>
    </row>
    <row r="311" spans="1:13" x14ac:dyDescent="0.2">
      <c r="A311" s="3" t="s">
        <v>273</v>
      </c>
      <c r="B311" s="3" t="s">
        <v>274</v>
      </c>
      <c r="C311" s="3" t="s">
        <v>318</v>
      </c>
      <c r="D311" s="10">
        <v>27942600</v>
      </c>
      <c r="E311" s="10">
        <v>0</v>
      </c>
      <c r="F311" s="10">
        <v>0</v>
      </c>
      <c r="G311" s="10">
        <v>0</v>
      </c>
      <c r="H311" s="10">
        <v>27942600</v>
      </c>
      <c r="I311" s="10">
        <v>3987948</v>
      </c>
      <c r="J311" s="10">
        <v>11980039</v>
      </c>
      <c r="K311" s="10">
        <v>7930391</v>
      </c>
      <c r="L311" s="10">
        <v>23898378</v>
      </c>
      <c r="M311" s="22">
        <v>0.8552667969337141</v>
      </c>
    </row>
    <row r="312" spans="1:13" x14ac:dyDescent="0.2">
      <c r="A312" s="3" t="s">
        <v>273</v>
      </c>
      <c r="B312" s="3" t="s">
        <v>274</v>
      </c>
      <c r="C312" s="3" t="s">
        <v>319</v>
      </c>
      <c r="D312" s="10">
        <v>23065100</v>
      </c>
      <c r="E312" s="10">
        <v>0</v>
      </c>
      <c r="F312" s="10">
        <v>0</v>
      </c>
      <c r="G312" s="10">
        <v>0</v>
      </c>
      <c r="H312" s="10">
        <v>23065100</v>
      </c>
      <c r="I312" s="10">
        <v>5153824.58</v>
      </c>
      <c r="J312" s="10">
        <v>1303773</v>
      </c>
      <c r="K312" s="10">
        <v>1303773</v>
      </c>
      <c r="L312" s="10">
        <v>7761370.5800000001</v>
      </c>
      <c r="M312" s="22">
        <v>0.33649845784323501</v>
      </c>
    </row>
    <row r="313" spans="1:13" x14ac:dyDescent="0.2">
      <c r="A313" s="3" t="s">
        <v>273</v>
      </c>
      <c r="B313" s="3" t="s">
        <v>274</v>
      </c>
      <c r="C313" s="3" t="s">
        <v>320</v>
      </c>
      <c r="D313" s="10">
        <v>20000000</v>
      </c>
      <c r="E313" s="10">
        <v>0</v>
      </c>
      <c r="F313" s="10">
        <v>0</v>
      </c>
      <c r="G313" s="10">
        <v>0</v>
      </c>
      <c r="H313" s="10">
        <v>20000000</v>
      </c>
      <c r="I313" s="10">
        <v>0</v>
      </c>
      <c r="J313" s="10">
        <v>0</v>
      </c>
      <c r="K313" s="10">
        <v>0</v>
      </c>
      <c r="L313" s="10">
        <v>0</v>
      </c>
      <c r="M313" s="22">
        <v>0</v>
      </c>
    </row>
    <row r="314" spans="1:13" x14ac:dyDescent="0.2">
      <c r="A314" s="3" t="s">
        <v>273</v>
      </c>
      <c r="B314" s="3" t="s">
        <v>274</v>
      </c>
      <c r="C314" s="3" t="s">
        <v>321</v>
      </c>
      <c r="D314" s="10">
        <v>18938900</v>
      </c>
      <c r="E314" s="10">
        <v>0</v>
      </c>
      <c r="F314" s="10">
        <v>111700</v>
      </c>
      <c r="G314" s="10">
        <v>0</v>
      </c>
      <c r="H314" s="10">
        <v>19050600</v>
      </c>
      <c r="I314" s="10">
        <v>4607920</v>
      </c>
      <c r="J314" s="10">
        <v>4607802</v>
      </c>
      <c r="K314" s="10">
        <v>4699578.3599999994</v>
      </c>
      <c r="L314" s="10">
        <v>13915300.359999999</v>
      </c>
      <c r="M314" s="22">
        <v>0.73043895520351065</v>
      </c>
    </row>
    <row r="315" spans="1:13" x14ac:dyDescent="0.2">
      <c r="A315" s="3" t="s">
        <v>273</v>
      </c>
      <c r="B315" s="3" t="s">
        <v>274</v>
      </c>
      <c r="C315" s="3" t="s">
        <v>322</v>
      </c>
      <c r="D315" s="10">
        <v>18795400</v>
      </c>
      <c r="E315" s="10">
        <v>0</v>
      </c>
      <c r="F315" s="10">
        <v>0</v>
      </c>
      <c r="G315" s="10">
        <v>0</v>
      </c>
      <c r="H315" s="10">
        <v>18795400</v>
      </c>
      <c r="I315" s="10">
        <v>2935104</v>
      </c>
      <c r="J315" s="10">
        <v>3088389.41</v>
      </c>
      <c r="K315" s="10">
        <v>3433811</v>
      </c>
      <c r="L315" s="10">
        <v>9457304.4100000001</v>
      </c>
      <c r="M315" s="22">
        <v>0.50317122327803609</v>
      </c>
    </row>
    <row r="316" spans="1:13" x14ac:dyDescent="0.2">
      <c r="A316" s="3" t="s">
        <v>273</v>
      </c>
      <c r="B316" s="3" t="s">
        <v>274</v>
      </c>
      <c r="C316" s="3" t="s">
        <v>323</v>
      </c>
      <c r="D316" s="10">
        <v>9113900</v>
      </c>
      <c r="E316" s="10">
        <v>0</v>
      </c>
      <c r="F316" s="10">
        <v>0</v>
      </c>
      <c r="G316" s="10">
        <v>0</v>
      </c>
      <c r="H316" s="10">
        <v>9113900</v>
      </c>
      <c r="I316" s="10">
        <v>145630.21</v>
      </c>
      <c r="J316" s="10">
        <v>3008968.61</v>
      </c>
      <c r="K316" s="10">
        <v>2956457.9</v>
      </c>
      <c r="L316" s="10">
        <v>6111056.7199999997</v>
      </c>
      <c r="M316" s="22">
        <v>0.67052049287352278</v>
      </c>
    </row>
    <row r="317" spans="1:13" x14ac:dyDescent="0.2">
      <c r="A317" s="3" t="s">
        <v>273</v>
      </c>
      <c r="B317" s="3" t="s">
        <v>274</v>
      </c>
      <c r="C317" s="3" t="s">
        <v>324</v>
      </c>
      <c r="D317" s="10">
        <v>5666900</v>
      </c>
      <c r="E317" s="10">
        <v>0</v>
      </c>
      <c r="F317" s="10">
        <v>0</v>
      </c>
      <c r="G317" s="10">
        <v>0</v>
      </c>
      <c r="H317" s="10">
        <v>5666900</v>
      </c>
      <c r="I317" s="10">
        <v>1504026</v>
      </c>
      <c r="J317" s="10">
        <v>1444008</v>
      </c>
      <c r="K317" s="10">
        <v>2274508</v>
      </c>
      <c r="L317" s="10">
        <v>5222542</v>
      </c>
      <c r="M317" s="22">
        <v>0.92158711111895397</v>
      </c>
    </row>
    <row r="318" spans="1:13" x14ac:dyDescent="0.2">
      <c r="A318" s="3" t="s">
        <v>273</v>
      </c>
      <c r="B318" s="3" t="s">
        <v>274</v>
      </c>
      <c r="C318" s="3" t="s">
        <v>325</v>
      </c>
      <c r="D318" s="10">
        <v>4748900</v>
      </c>
      <c r="E318" s="10">
        <v>0</v>
      </c>
      <c r="F318" s="10">
        <v>0</v>
      </c>
      <c r="G318" s="10">
        <v>0</v>
      </c>
      <c r="H318" s="10">
        <v>4748900</v>
      </c>
      <c r="I318" s="10">
        <v>1149725.01</v>
      </c>
      <c r="J318" s="10">
        <v>1149725.01</v>
      </c>
      <c r="K318" s="10">
        <v>1964975.0100000005</v>
      </c>
      <c r="L318" s="10">
        <v>4264425.03</v>
      </c>
      <c r="M318" s="22">
        <v>0.89798164417022897</v>
      </c>
    </row>
    <row r="319" spans="1:13" x14ac:dyDescent="0.2">
      <c r="A319" s="3" t="s">
        <v>273</v>
      </c>
      <c r="B319" s="3" t="s">
        <v>274</v>
      </c>
      <c r="C319" s="3" t="s">
        <v>326</v>
      </c>
      <c r="D319" s="10">
        <v>3783000</v>
      </c>
      <c r="E319" s="10">
        <v>0</v>
      </c>
      <c r="F319" s="10">
        <v>0</v>
      </c>
      <c r="G319" s="10">
        <v>0</v>
      </c>
      <c r="H319" s="10">
        <v>3783000</v>
      </c>
      <c r="I319" s="10">
        <v>0</v>
      </c>
      <c r="J319" s="10">
        <v>0</v>
      </c>
      <c r="K319" s="10">
        <v>2863650</v>
      </c>
      <c r="L319" s="10">
        <v>2863650</v>
      </c>
      <c r="M319" s="22">
        <v>0.75697858842188737</v>
      </c>
    </row>
    <row r="320" spans="1:13" x14ac:dyDescent="0.2">
      <c r="A320" s="3" t="s">
        <v>273</v>
      </c>
      <c r="B320" s="3" t="s">
        <v>274</v>
      </c>
      <c r="C320" s="3" t="s">
        <v>327</v>
      </c>
      <c r="D320" s="10">
        <v>2708000</v>
      </c>
      <c r="E320" s="10">
        <v>0</v>
      </c>
      <c r="F320" s="10">
        <v>0</v>
      </c>
      <c r="G320" s="10">
        <v>0</v>
      </c>
      <c r="H320" s="10">
        <v>2708000</v>
      </c>
      <c r="I320" s="10">
        <v>1195520</v>
      </c>
      <c r="J320" s="10">
        <v>1233009</v>
      </c>
      <c r="K320" s="10">
        <v>1208010</v>
      </c>
      <c r="L320" s="10">
        <v>3636539</v>
      </c>
      <c r="M320" s="22">
        <v>1.3428873707533235</v>
      </c>
    </row>
    <row r="321" spans="1:13" x14ac:dyDescent="0.2">
      <c r="A321" s="3" t="s">
        <v>273</v>
      </c>
      <c r="B321" s="3" t="s">
        <v>274</v>
      </c>
      <c r="C321" s="3" t="s">
        <v>328</v>
      </c>
      <c r="D321" s="10">
        <v>2497600</v>
      </c>
      <c r="E321" s="10">
        <v>0</v>
      </c>
      <c r="F321" s="10">
        <v>0</v>
      </c>
      <c r="G321" s="10">
        <v>0</v>
      </c>
      <c r="H321" s="10">
        <v>2497600</v>
      </c>
      <c r="I321" s="10">
        <v>0</v>
      </c>
      <c r="J321" s="10">
        <v>0</v>
      </c>
      <c r="K321" s="10">
        <v>0</v>
      </c>
      <c r="L321" s="10">
        <v>0</v>
      </c>
      <c r="M321" s="22">
        <v>0</v>
      </c>
    </row>
    <row r="322" spans="1:13" x14ac:dyDescent="0.2">
      <c r="A322" s="3" t="s">
        <v>273</v>
      </c>
      <c r="B322" s="3" t="s">
        <v>274</v>
      </c>
      <c r="C322" s="3" t="s">
        <v>329</v>
      </c>
      <c r="D322" s="10">
        <v>2062400</v>
      </c>
      <c r="E322" s="10">
        <v>0</v>
      </c>
      <c r="F322" s="10">
        <v>0</v>
      </c>
      <c r="G322" s="10">
        <v>0</v>
      </c>
      <c r="H322" s="10">
        <v>2062400</v>
      </c>
      <c r="I322" s="10">
        <v>0</v>
      </c>
      <c r="J322" s="10">
        <v>500060.73</v>
      </c>
      <c r="K322" s="10">
        <v>377309.33999999997</v>
      </c>
      <c r="L322" s="10">
        <v>877370.07</v>
      </c>
      <c r="M322" s="22">
        <v>0.42541217513576413</v>
      </c>
    </row>
    <row r="323" spans="1:13" x14ac:dyDescent="0.2">
      <c r="A323" s="3" t="s">
        <v>273</v>
      </c>
      <c r="B323" s="3" t="s">
        <v>274</v>
      </c>
      <c r="C323" s="3" t="s">
        <v>330</v>
      </c>
      <c r="D323" s="10">
        <v>174100</v>
      </c>
      <c r="E323" s="10">
        <v>0</v>
      </c>
      <c r="F323" s="10">
        <v>0</v>
      </c>
      <c r="G323" s="10">
        <v>0</v>
      </c>
      <c r="H323" s="10">
        <v>174100</v>
      </c>
      <c r="I323" s="10">
        <v>0</v>
      </c>
      <c r="J323" s="10">
        <v>0</v>
      </c>
      <c r="K323" s="10">
        <v>76875</v>
      </c>
      <c r="L323" s="10">
        <v>76875</v>
      </c>
      <c r="M323" s="22">
        <v>0.44155657668006892</v>
      </c>
    </row>
    <row r="324" spans="1:13" x14ac:dyDescent="0.2">
      <c r="A324" s="3" t="s">
        <v>273</v>
      </c>
      <c r="B324" s="3" t="s">
        <v>274</v>
      </c>
      <c r="C324" s="3" t="s">
        <v>57</v>
      </c>
      <c r="D324" s="10">
        <v>709292392</v>
      </c>
      <c r="E324" s="10">
        <v>0</v>
      </c>
      <c r="F324" s="10">
        <v>0</v>
      </c>
      <c r="G324" s="10">
        <v>0</v>
      </c>
      <c r="H324" s="10">
        <v>709292392</v>
      </c>
      <c r="I324" s="10">
        <v>176662451.48999214</v>
      </c>
      <c r="J324" s="10">
        <v>191032437.96000099</v>
      </c>
      <c r="K324" s="10">
        <v>152658463</v>
      </c>
      <c r="L324" s="10">
        <v>520353352.44999313</v>
      </c>
      <c r="M324" s="22">
        <v>0.73362319731464587</v>
      </c>
    </row>
    <row r="325" spans="1:13" x14ac:dyDescent="0.2">
      <c r="A325" s="3" t="s">
        <v>273</v>
      </c>
      <c r="B325" s="3" t="s">
        <v>274</v>
      </c>
      <c r="C325" s="6" t="s">
        <v>58</v>
      </c>
      <c r="D325" s="11">
        <v>68389360792</v>
      </c>
      <c r="E325" s="11">
        <v>0</v>
      </c>
      <c r="F325" s="11">
        <v>-57990900</v>
      </c>
      <c r="G325" s="11">
        <v>0</v>
      </c>
      <c r="H325" s="11">
        <v>68331369892</v>
      </c>
      <c r="I325" s="11">
        <v>16364844127.151052</v>
      </c>
      <c r="J325" s="11">
        <v>15337864170.818947</v>
      </c>
      <c r="K325" s="11">
        <v>15836792536.230001</v>
      </c>
      <c r="L325" s="11">
        <v>47539500834.200005</v>
      </c>
      <c r="M325" s="23">
        <v>0.6957200025308693</v>
      </c>
    </row>
    <row r="326" spans="1:13" x14ac:dyDescent="0.2">
      <c r="A326" s="5" t="s">
        <v>26</v>
      </c>
      <c r="B326" s="5" t="s">
        <v>331</v>
      </c>
      <c r="C326" s="4" t="s">
        <v>332</v>
      </c>
      <c r="D326" s="9"/>
      <c r="E326" s="9"/>
      <c r="F326" s="9"/>
      <c r="G326" s="9"/>
      <c r="H326" s="9"/>
      <c r="I326" s="9"/>
      <c r="J326" s="9"/>
      <c r="K326" s="9"/>
      <c r="L326" s="9"/>
      <c r="M326" s="24"/>
    </row>
    <row r="327" spans="1:13" x14ac:dyDescent="0.2">
      <c r="A327" s="3" t="s">
        <v>26</v>
      </c>
      <c r="B327" s="3" t="s">
        <v>331</v>
      </c>
      <c r="C327" s="3" t="s">
        <v>333</v>
      </c>
      <c r="D327" s="10">
        <v>366822600</v>
      </c>
      <c r="E327" s="10">
        <v>0</v>
      </c>
      <c r="F327" s="10">
        <v>0</v>
      </c>
      <c r="G327" s="10">
        <v>2300000</v>
      </c>
      <c r="H327" s="10">
        <v>369122600</v>
      </c>
      <c r="I327" s="10">
        <v>0</v>
      </c>
      <c r="J327" s="10">
        <v>183411300</v>
      </c>
      <c r="K327" s="10">
        <v>0</v>
      </c>
      <c r="L327" s="10">
        <v>183411300</v>
      </c>
      <c r="M327" s="22">
        <v>0.49688450395613815</v>
      </c>
    </row>
    <row r="328" spans="1:13" x14ac:dyDescent="0.2">
      <c r="A328" s="3" t="s">
        <v>26</v>
      </c>
      <c r="B328" s="3" t="s">
        <v>331</v>
      </c>
      <c r="C328" s="3" t="s">
        <v>334</v>
      </c>
      <c r="D328" s="10">
        <v>309840500</v>
      </c>
      <c r="E328" s="10">
        <v>0</v>
      </c>
      <c r="F328" s="10">
        <v>0</v>
      </c>
      <c r="G328" s="10">
        <v>0</v>
      </c>
      <c r="H328" s="10">
        <v>309840500</v>
      </c>
      <c r="I328" s="10">
        <v>0</v>
      </c>
      <c r="J328" s="10">
        <v>154920250</v>
      </c>
      <c r="K328" s="10">
        <v>0</v>
      </c>
      <c r="L328" s="10">
        <v>154920250</v>
      </c>
      <c r="M328" s="22">
        <v>0.5</v>
      </c>
    </row>
    <row r="329" spans="1:13" x14ac:dyDescent="0.2">
      <c r="A329" s="3" t="s">
        <v>26</v>
      </c>
      <c r="B329" s="3" t="s">
        <v>331</v>
      </c>
      <c r="C329" s="3" t="s">
        <v>335</v>
      </c>
      <c r="D329" s="10">
        <v>200000000</v>
      </c>
      <c r="E329" s="10">
        <v>0</v>
      </c>
      <c r="F329" s="10">
        <v>0</v>
      </c>
      <c r="G329" s="10">
        <v>0</v>
      </c>
      <c r="H329" s="10">
        <v>200000000</v>
      </c>
      <c r="I329" s="10">
        <v>0</v>
      </c>
      <c r="J329" s="10">
        <v>0</v>
      </c>
      <c r="K329" s="10">
        <v>0</v>
      </c>
      <c r="L329" s="10">
        <v>0</v>
      </c>
      <c r="M329" s="22">
        <v>0</v>
      </c>
    </row>
    <row r="330" spans="1:13" x14ac:dyDescent="0.2">
      <c r="A330" s="3" t="s">
        <v>26</v>
      </c>
      <c r="B330" s="3" t="s">
        <v>331</v>
      </c>
      <c r="C330" s="3" t="s">
        <v>336</v>
      </c>
      <c r="D330" s="10">
        <v>103557000</v>
      </c>
      <c r="E330" s="10">
        <v>0</v>
      </c>
      <c r="F330" s="10">
        <v>0</v>
      </c>
      <c r="G330" s="10">
        <v>0</v>
      </c>
      <c r="H330" s="10">
        <v>103557000</v>
      </c>
      <c r="I330" s="10">
        <v>33998500</v>
      </c>
      <c r="J330" s="10">
        <v>39224250</v>
      </c>
      <c r="K330" s="10">
        <v>0</v>
      </c>
      <c r="L330" s="10">
        <v>73222750</v>
      </c>
      <c r="M330" s="22">
        <v>0.70707677897196708</v>
      </c>
    </row>
    <row r="331" spans="1:13" x14ac:dyDescent="0.2">
      <c r="A331" s="3" t="s">
        <v>26</v>
      </c>
      <c r="B331" s="3" t="s">
        <v>331</v>
      </c>
      <c r="C331" s="3" t="s">
        <v>337</v>
      </c>
      <c r="D331" s="10">
        <v>71881500</v>
      </c>
      <c r="E331" s="10">
        <v>0</v>
      </c>
      <c r="F331" s="10">
        <v>0</v>
      </c>
      <c r="G331" s="10">
        <v>0</v>
      </c>
      <c r="H331" s="10">
        <v>71881500</v>
      </c>
      <c r="I331" s="10">
        <v>0</v>
      </c>
      <c r="J331" s="10">
        <v>35940750</v>
      </c>
      <c r="K331" s="10">
        <v>0</v>
      </c>
      <c r="L331" s="10">
        <v>35940750</v>
      </c>
      <c r="M331" s="22">
        <v>0.5</v>
      </c>
    </row>
    <row r="332" spans="1:13" x14ac:dyDescent="0.2">
      <c r="A332" s="3" t="s">
        <v>26</v>
      </c>
      <c r="B332" s="3" t="s">
        <v>331</v>
      </c>
      <c r="C332" s="3" t="s">
        <v>338</v>
      </c>
      <c r="D332" s="10">
        <v>64937400</v>
      </c>
      <c r="E332" s="10">
        <v>0</v>
      </c>
      <c r="F332" s="10">
        <v>0</v>
      </c>
      <c r="G332" s="10">
        <v>0</v>
      </c>
      <c r="H332" s="10">
        <v>64937400</v>
      </c>
      <c r="I332" s="10">
        <v>52200000</v>
      </c>
      <c r="J332" s="10">
        <v>3605000</v>
      </c>
      <c r="K332" s="10">
        <v>9132400</v>
      </c>
      <c r="L332" s="10">
        <v>64937400</v>
      </c>
      <c r="M332" s="22">
        <v>1</v>
      </c>
    </row>
    <row r="333" spans="1:13" x14ac:dyDescent="0.2">
      <c r="A333" s="3" t="s">
        <v>26</v>
      </c>
      <c r="B333" s="3" t="s">
        <v>331</v>
      </c>
      <c r="C333" s="3" t="s">
        <v>339</v>
      </c>
      <c r="D333" s="10">
        <v>64125000</v>
      </c>
      <c r="E333" s="10">
        <v>0</v>
      </c>
      <c r="F333" s="10">
        <v>0</v>
      </c>
      <c r="G333" s="10">
        <v>0</v>
      </c>
      <c r="H333" s="10">
        <v>64125000</v>
      </c>
      <c r="I333" s="10">
        <v>0</v>
      </c>
      <c r="J333" s="10">
        <v>32062500</v>
      </c>
      <c r="K333" s="10">
        <v>0</v>
      </c>
      <c r="L333" s="10">
        <v>32062500</v>
      </c>
      <c r="M333" s="22">
        <v>0.5</v>
      </c>
    </row>
    <row r="334" spans="1:13" x14ac:dyDescent="0.2">
      <c r="A334" s="3" t="s">
        <v>26</v>
      </c>
      <c r="B334" s="3" t="s">
        <v>331</v>
      </c>
      <c r="C334" s="3" t="s">
        <v>340</v>
      </c>
      <c r="D334" s="10">
        <v>32967500</v>
      </c>
      <c r="E334" s="10">
        <v>0</v>
      </c>
      <c r="F334" s="10">
        <v>0</v>
      </c>
      <c r="G334" s="10">
        <v>0</v>
      </c>
      <c r="H334" s="10">
        <v>32967500</v>
      </c>
      <c r="I334" s="10">
        <v>18500000</v>
      </c>
      <c r="J334" s="10">
        <v>8500000</v>
      </c>
      <c r="K334" s="10">
        <v>5967500</v>
      </c>
      <c r="L334" s="10">
        <v>32967500</v>
      </c>
      <c r="M334" s="22">
        <v>1</v>
      </c>
    </row>
    <row r="335" spans="1:13" x14ac:dyDescent="0.2">
      <c r="A335" s="3" t="s">
        <v>26</v>
      </c>
      <c r="B335" s="3" t="s">
        <v>331</v>
      </c>
      <c r="C335" s="3" t="s">
        <v>341</v>
      </c>
      <c r="D335" s="10">
        <v>28850300</v>
      </c>
      <c r="E335" s="10">
        <v>0</v>
      </c>
      <c r="F335" s="10">
        <v>0</v>
      </c>
      <c r="G335" s="10">
        <v>0</v>
      </c>
      <c r="H335" s="10">
        <v>28850300</v>
      </c>
      <c r="I335" s="10">
        <v>28450300</v>
      </c>
      <c r="J335" s="10">
        <v>0</v>
      </c>
      <c r="K335" s="10">
        <v>0</v>
      </c>
      <c r="L335" s="10">
        <v>28450300</v>
      </c>
      <c r="M335" s="22">
        <v>0.98613532614912147</v>
      </c>
    </row>
    <row r="336" spans="1:13" x14ac:dyDescent="0.2">
      <c r="A336" s="3" t="s">
        <v>26</v>
      </c>
      <c r="B336" s="3" t="s">
        <v>331</v>
      </c>
      <c r="C336" s="3" t="s">
        <v>7</v>
      </c>
      <c r="D336" s="10">
        <v>27354000</v>
      </c>
      <c r="E336" s="10">
        <v>0</v>
      </c>
      <c r="F336" s="10">
        <v>0</v>
      </c>
      <c r="G336" s="10">
        <v>0</v>
      </c>
      <c r="H336" s="10">
        <v>27354000</v>
      </c>
      <c r="I336" s="10">
        <v>3084933</v>
      </c>
      <c r="J336" s="10">
        <v>1294700.0999999996</v>
      </c>
      <c r="K336" s="10">
        <v>8301655</v>
      </c>
      <c r="L336" s="10">
        <v>12681288.1</v>
      </c>
      <c r="M336" s="22">
        <v>0.46359903853184176</v>
      </c>
    </row>
    <row r="337" spans="1:13" x14ac:dyDescent="0.2">
      <c r="A337" s="3" t="s">
        <v>26</v>
      </c>
      <c r="B337" s="3" t="s">
        <v>331</v>
      </c>
      <c r="C337" s="3" t="s">
        <v>342</v>
      </c>
      <c r="D337" s="10">
        <v>27280900</v>
      </c>
      <c r="E337" s="10">
        <v>0</v>
      </c>
      <c r="F337" s="10">
        <v>0</v>
      </c>
      <c r="G337" s="10">
        <v>0</v>
      </c>
      <c r="H337" s="10">
        <v>27280900</v>
      </c>
      <c r="I337" s="10">
        <v>27280900</v>
      </c>
      <c r="J337" s="10">
        <v>0</v>
      </c>
      <c r="K337" s="10">
        <v>0</v>
      </c>
      <c r="L337" s="10">
        <v>27280900</v>
      </c>
      <c r="M337" s="22">
        <v>1</v>
      </c>
    </row>
    <row r="338" spans="1:13" x14ac:dyDescent="0.2">
      <c r="A338" s="3" t="s">
        <v>26</v>
      </c>
      <c r="B338" s="3" t="s">
        <v>331</v>
      </c>
      <c r="C338" s="3" t="s">
        <v>343</v>
      </c>
      <c r="D338" s="10">
        <v>25151100</v>
      </c>
      <c r="E338" s="10">
        <v>0</v>
      </c>
      <c r="F338" s="10">
        <v>0</v>
      </c>
      <c r="G338" s="10">
        <v>0</v>
      </c>
      <c r="H338" s="10">
        <v>25151100</v>
      </c>
      <c r="I338" s="10">
        <v>1646071</v>
      </c>
      <c r="J338" s="10">
        <v>462255</v>
      </c>
      <c r="K338" s="17">
        <f>24184393-K355</f>
        <v>21440942</v>
      </c>
      <c r="L338" s="17">
        <f>26292719-K355</f>
        <v>23549268</v>
      </c>
      <c r="M338" s="25">
        <f>L338/H338</f>
        <v>0.93631165237305725</v>
      </c>
    </row>
    <row r="339" spans="1:13" x14ac:dyDescent="0.2">
      <c r="A339" s="3" t="s">
        <v>26</v>
      </c>
      <c r="B339" s="3" t="s">
        <v>331</v>
      </c>
      <c r="C339" s="3" t="s">
        <v>344</v>
      </c>
      <c r="D339" s="10">
        <v>25045400</v>
      </c>
      <c r="E339" s="10">
        <v>0</v>
      </c>
      <c r="F339" s="10">
        <v>0</v>
      </c>
      <c r="G339" s="10">
        <v>3320000</v>
      </c>
      <c r="H339" s="10">
        <v>28365400</v>
      </c>
      <c r="I339" s="10">
        <v>2896864.95</v>
      </c>
      <c r="J339" s="10">
        <v>-1275621.0000000002</v>
      </c>
      <c r="K339" s="17">
        <f>586527.46+5700</f>
        <v>592227.46</v>
      </c>
      <c r="L339" s="17">
        <f>2207771.41+5700</f>
        <v>2213471.41</v>
      </c>
      <c r="M339" s="25">
        <f>L339/H339</f>
        <v>7.8034203995008003E-2</v>
      </c>
    </row>
    <row r="340" spans="1:13" x14ac:dyDescent="0.2">
      <c r="A340" s="3" t="s">
        <v>26</v>
      </c>
      <c r="B340" s="3" t="s">
        <v>331</v>
      </c>
      <c r="C340" s="3" t="s">
        <v>345</v>
      </c>
      <c r="D340" s="10">
        <v>24058200</v>
      </c>
      <c r="E340" s="10">
        <v>0</v>
      </c>
      <c r="F340" s="10">
        <v>0</v>
      </c>
      <c r="G340" s="10">
        <v>0</v>
      </c>
      <c r="H340" s="10">
        <v>24058200</v>
      </c>
      <c r="I340" s="10">
        <v>1690846.38</v>
      </c>
      <c r="J340" s="10">
        <v>1975451.62</v>
      </c>
      <c r="K340" s="10">
        <v>3487110.3499999996</v>
      </c>
      <c r="L340" s="10">
        <v>7153408.3499999996</v>
      </c>
      <c r="M340" s="22">
        <v>0.29733763747911313</v>
      </c>
    </row>
    <row r="341" spans="1:13" x14ac:dyDescent="0.2">
      <c r="A341" s="3" t="s">
        <v>26</v>
      </c>
      <c r="B341" s="3" t="s">
        <v>331</v>
      </c>
      <c r="C341" s="3" t="s">
        <v>346</v>
      </c>
      <c r="D341" s="10">
        <v>21072300</v>
      </c>
      <c r="E341" s="10">
        <v>0</v>
      </c>
      <c r="F341" s="10">
        <v>0</v>
      </c>
      <c r="G341" s="10">
        <v>0</v>
      </c>
      <c r="H341" s="10">
        <v>21072300</v>
      </c>
      <c r="I341" s="10">
        <v>10536150</v>
      </c>
      <c r="J341" s="10">
        <v>5268075</v>
      </c>
      <c r="K341" s="10">
        <v>5268075</v>
      </c>
      <c r="L341" s="10">
        <v>21072300</v>
      </c>
      <c r="M341" s="22">
        <v>1</v>
      </c>
    </row>
    <row r="342" spans="1:13" x14ac:dyDescent="0.2">
      <c r="A342" s="3" t="s">
        <v>26</v>
      </c>
      <c r="B342" s="3" t="s">
        <v>331</v>
      </c>
      <c r="C342" s="3" t="s">
        <v>347</v>
      </c>
      <c r="D342" s="10">
        <v>19955200</v>
      </c>
      <c r="E342" s="10">
        <v>0</v>
      </c>
      <c r="F342" s="10">
        <v>0</v>
      </c>
      <c r="G342" s="10">
        <v>0</v>
      </c>
      <c r="H342" s="10">
        <v>19955200</v>
      </c>
      <c r="I342" s="10">
        <v>14982098</v>
      </c>
      <c r="J342" s="10">
        <v>673582</v>
      </c>
      <c r="K342" s="10">
        <v>2146161</v>
      </c>
      <c r="L342" s="10">
        <v>17801841</v>
      </c>
      <c r="M342" s="22">
        <v>0.89209033234445156</v>
      </c>
    </row>
    <row r="343" spans="1:13" x14ac:dyDescent="0.2">
      <c r="A343" s="3" t="s">
        <v>26</v>
      </c>
      <c r="B343" s="3" t="s">
        <v>331</v>
      </c>
      <c r="C343" s="3" t="s">
        <v>348</v>
      </c>
      <c r="D343" s="10">
        <v>19500000</v>
      </c>
      <c r="E343" s="10">
        <v>0</v>
      </c>
      <c r="F343" s="10">
        <v>0</v>
      </c>
      <c r="G343" s="10">
        <v>28600000</v>
      </c>
      <c r="H343" s="10">
        <v>48100000</v>
      </c>
      <c r="I343" s="10">
        <v>5736842</v>
      </c>
      <c r="J343" s="10">
        <v>11958677.260000002</v>
      </c>
      <c r="K343" s="10">
        <v>11446655</v>
      </c>
      <c r="L343" s="10">
        <v>29142174.260000002</v>
      </c>
      <c r="M343" s="22">
        <v>0.60586640873180875</v>
      </c>
    </row>
    <row r="344" spans="1:13" x14ac:dyDescent="0.2">
      <c r="A344" s="3" t="s">
        <v>26</v>
      </c>
      <c r="B344" s="3" t="s">
        <v>331</v>
      </c>
      <c r="C344" s="3" t="s">
        <v>349</v>
      </c>
      <c r="D344" s="10">
        <v>19364100</v>
      </c>
      <c r="E344" s="10">
        <v>0</v>
      </c>
      <c r="F344" s="10">
        <v>0</v>
      </c>
      <c r="G344" s="10">
        <v>3685000</v>
      </c>
      <c r="H344" s="10">
        <v>23049100</v>
      </c>
      <c r="I344" s="10">
        <v>19364100</v>
      </c>
      <c r="J344" s="10">
        <v>0</v>
      </c>
      <c r="K344" s="10">
        <v>0</v>
      </c>
      <c r="L344" s="10">
        <v>19364100</v>
      </c>
      <c r="M344" s="22">
        <v>0.84012390939342529</v>
      </c>
    </row>
    <row r="345" spans="1:13" x14ac:dyDescent="0.2">
      <c r="A345" s="3" t="s">
        <v>26</v>
      </c>
      <c r="B345" s="3" t="s">
        <v>331</v>
      </c>
      <c r="C345" s="3" t="s">
        <v>350</v>
      </c>
      <c r="D345" s="10">
        <v>7122800</v>
      </c>
      <c r="E345" s="10">
        <v>0</v>
      </c>
      <c r="F345" s="10">
        <v>0</v>
      </c>
      <c r="G345" s="10">
        <v>0</v>
      </c>
      <c r="H345" s="10">
        <v>7122800</v>
      </c>
      <c r="I345" s="10">
        <v>7122800</v>
      </c>
      <c r="J345" s="10">
        <v>0</v>
      </c>
      <c r="K345" s="10">
        <v>0</v>
      </c>
      <c r="L345" s="10">
        <v>7122800</v>
      </c>
      <c r="M345" s="22">
        <v>1</v>
      </c>
    </row>
    <row r="346" spans="1:13" x14ac:dyDescent="0.2">
      <c r="A346" s="3" t="s">
        <v>26</v>
      </c>
      <c r="B346" s="3" t="s">
        <v>331</v>
      </c>
      <c r="C346" s="3" t="s">
        <v>351</v>
      </c>
      <c r="D346" s="10">
        <v>7000000</v>
      </c>
      <c r="E346" s="10">
        <v>0</v>
      </c>
      <c r="F346" s="10">
        <v>0</v>
      </c>
      <c r="G346" s="10">
        <v>0</v>
      </c>
      <c r="H346" s="10">
        <v>7000000</v>
      </c>
      <c r="I346" s="10">
        <v>0</v>
      </c>
      <c r="J346" s="10">
        <v>4666666</v>
      </c>
      <c r="K346" s="10">
        <v>2333334</v>
      </c>
      <c r="L346" s="10">
        <v>7000000</v>
      </c>
      <c r="M346" s="22">
        <v>1</v>
      </c>
    </row>
    <row r="347" spans="1:13" x14ac:dyDescent="0.2">
      <c r="A347" s="3" t="s">
        <v>26</v>
      </c>
      <c r="B347" s="3" t="s">
        <v>331</v>
      </c>
      <c r="C347" s="3" t="s">
        <v>352</v>
      </c>
      <c r="D347" s="10">
        <v>7000000</v>
      </c>
      <c r="E347" s="10">
        <v>0</v>
      </c>
      <c r="F347" s="10">
        <v>0</v>
      </c>
      <c r="G347" s="10">
        <v>0</v>
      </c>
      <c r="H347" s="10">
        <v>7000000</v>
      </c>
      <c r="I347" s="10">
        <v>0</v>
      </c>
      <c r="J347" s="10">
        <v>0</v>
      </c>
      <c r="K347" s="10">
        <v>0</v>
      </c>
      <c r="L347" s="10">
        <v>0</v>
      </c>
      <c r="M347" s="22">
        <v>0</v>
      </c>
    </row>
    <row r="348" spans="1:13" x14ac:dyDescent="0.2">
      <c r="A348" s="3" t="s">
        <v>26</v>
      </c>
      <c r="B348" s="3" t="s">
        <v>331</v>
      </c>
      <c r="C348" s="3" t="s">
        <v>353</v>
      </c>
      <c r="D348" s="10">
        <v>6828900</v>
      </c>
      <c r="E348" s="10">
        <v>0</v>
      </c>
      <c r="F348" s="10">
        <v>0</v>
      </c>
      <c r="G348" s="10">
        <v>0</v>
      </c>
      <c r="H348" s="10">
        <v>6828900</v>
      </c>
      <c r="I348" s="10">
        <v>6828900</v>
      </c>
      <c r="J348" s="10">
        <v>0</v>
      </c>
      <c r="K348" s="10">
        <v>0</v>
      </c>
      <c r="L348" s="10">
        <v>6828900</v>
      </c>
      <c r="M348" s="22">
        <v>1</v>
      </c>
    </row>
    <row r="349" spans="1:13" x14ac:dyDescent="0.2">
      <c r="A349" s="3" t="s">
        <v>26</v>
      </c>
      <c r="B349" s="3" t="s">
        <v>331</v>
      </c>
      <c r="C349" s="3" t="s">
        <v>354</v>
      </c>
      <c r="D349" s="10">
        <v>5730600</v>
      </c>
      <c r="E349" s="10">
        <v>0</v>
      </c>
      <c r="F349" s="10">
        <v>0</v>
      </c>
      <c r="G349" s="10">
        <v>0</v>
      </c>
      <c r="H349" s="10">
        <v>5730600</v>
      </c>
      <c r="I349" s="10">
        <v>0</v>
      </c>
      <c r="J349" s="10">
        <v>0</v>
      </c>
      <c r="K349" s="10">
        <v>5920448</v>
      </c>
      <c r="L349" s="10">
        <v>5920448</v>
      </c>
      <c r="M349" s="22">
        <v>1.0331288172268174</v>
      </c>
    </row>
    <row r="350" spans="1:13" x14ac:dyDescent="0.2">
      <c r="A350" s="3" t="s">
        <v>26</v>
      </c>
      <c r="B350" s="3" t="s">
        <v>331</v>
      </c>
      <c r="C350" s="3" t="s">
        <v>355</v>
      </c>
      <c r="D350" s="10">
        <v>4253000</v>
      </c>
      <c r="E350" s="10">
        <v>0</v>
      </c>
      <c r="F350" s="10">
        <v>0</v>
      </c>
      <c r="G350" s="10">
        <v>0</v>
      </c>
      <c r="H350" s="10">
        <v>4253000</v>
      </c>
      <c r="I350" s="10">
        <v>0</v>
      </c>
      <c r="J350" s="10">
        <v>2126500</v>
      </c>
      <c r="K350" s="10">
        <v>0</v>
      </c>
      <c r="L350" s="10">
        <v>2126500</v>
      </c>
      <c r="M350" s="22">
        <v>0.5</v>
      </c>
    </row>
    <row r="351" spans="1:13" x14ac:dyDescent="0.2">
      <c r="A351" s="3" t="s">
        <v>26</v>
      </c>
      <c r="B351" s="3" t="s">
        <v>331</v>
      </c>
      <c r="C351" s="3" t="s">
        <v>356</v>
      </c>
      <c r="D351" s="10">
        <v>4036000</v>
      </c>
      <c r="E351" s="10">
        <v>0</v>
      </c>
      <c r="F351" s="10">
        <v>0</v>
      </c>
      <c r="G351" s="10">
        <v>0</v>
      </c>
      <c r="H351" s="10">
        <v>4036000</v>
      </c>
      <c r="I351" s="10">
        <v>2178680</v>
      </c>
      <c r="J351" s="10">
        <v>928680</v>
      </c>
      <c r="K351" s="10">
        <v>928640</v>
      </c>
      <c r="L351" s="10">
        <v>4036000</v>
      </c>
      <c r="M351" s="22">
        <v>1</v>
      </c>
    </row>
    <row r="352" spans="1:13" x14ac:dyDescent="0.2">
      <c r="A352" s="3" t="s">
        <v>26</v>
      </c>
      <c r="B352" s="3" t="s">
        <v>331</v>
      </c>
      <c r="C352" s="3" t="s">
        <v>357</v>
      </c>
      <c r="D352" s="10">
        <v>3829300</v>
      </c>
      <c r="E352" s="10">
        <v>0</v>
      </c>
      <c r="F352" s="10">
        <v>0</v>
      </c>
      <c r="G352" s="10">
        <v>0</v>
      </c>
      <c r="H352" s="10">
        <v>3829300</v>
      </c>
      <c r="I352" s="10">
        <v>1924650</v>
      </c>
      <c r="J352" s="10">
        <v>952325</v>
      </c>
      <c r="K352" s="10">
        <v>952325</v>
      </c>
      <c r="L352" s="10">
        <v>3829300</v>
      </c>
      <c r="M352" s="22">
        <v>1</v>
      </c>
    </row>
    <row r="353" spans="1:13" x14ac:dyDescent="0.2">
      <c r="A353" s="3" t="s">
        <v>26</v>
      </c>
      <c r="B353" s="3" t="s">
        <v>331</v>
      </c>
      <c r="C353" s="3" t="s">
        <v>358</v>
      </c>
      <c r="D353" s="10">
        <v>3328800</v>
      </c>
      <c r="E353" s="10">
        <v>0</v>
      </c>
      <c r="F353" s="10">
        <v>0</v>
      </c>
      <c r="G353" s="10">
        <v>0</v>
      </c>
      <c r="H353" s="10">
        <v>3328800</v>
      </c>
      <c r="I353" s="10">
        <v>2831039</v>
      </c>
      <c r="J353" s="10">
        <v>431184</v>
      </c>
      <c r="K353" s="10">
        <v>66577</v>
      </c>
      <c r="L353" s="10">
        <v>3328800</v>
      </c>
      <c r="M353" s="22">
        <v>1</v>
      </c>
    </row>
    <row r="354" spans="1:13" x14ac:dyDescent="0.2">
      <c r="A354" s="3" t="s">
        <v>26</v>
      </c>
      <c r="B354" s="3" t="s">
        <v>331</v>
      </c>
      <c r="C354" s="3" t="s">
        <v>359</v>
      </c>
      <c r="D354" s="10">
        <v>2900000</v>
      </c>
      <c r="E354" s="10">
        <v>0</v>
      </c>
      <c r="F354" s="10">
        <v>0</v>
      </c>
      <c r="G354" s="10">
        <v>0</v>
      </c>
      <c r="H354" s="10">
        <v>2900000</v>
      </c>
      <c r="I354" s="10">
        <v>0</v>
      </c>
      <c r="J354" s="10">
        <v>0</v>
      </c>
      <c r="K354" s="10">
        <v>0</v>
      </c>
      <c r="L354" s="10">
        <v>0</v>
      </c>
      <c r="M354" s="22">
        <v>0</v>
      </c>
    </row>
    <row r="355" spans="1:13" x14ac:dyDescent="0.2">
      <c r="A355" s="3" t="s">
        <v>26</v>
      </c>
      <c r="B355" s="3" t="s">
        <v>331</v>
      </c>
      <c r="C355" s="3" t="s">
        <v>360</v>
      </c>
      <c r="D355" s="10">
        <v>2743500</v>
      </c>
      <c r="E355" s="10">
        <v>0</v>
      </c>
      <c r="F355" s="10">
        <v>0</v>
      </c>
      <c r="G355" s="10">
        <v>0</v>
      </c>
      <c r="H355" s="10">
        <v>2743500</v>
      </c>
      <c r="I355" s="10">
        <v>0</v>
      </c>
      <c r="J355" s="10">
        <v>0</v>
      </c>
      <c r="K355" s="17">
        <v>2743451</v>
      </c>
      <c r="L355" s="17">
        <f>K355</f>
        <v>2743451</v>
      </c>
      <c r="M355" s="25">
        <f>L355/H355</f>
        <v>0.99998213960269733</v>
      </c>
    </row>
    <row r="356" spans="1:13" x14ac:dyDescent="0.2">
      <c r="A356" s="3" t="s">
        <v>26</v>
      </c>
      <c r="B356" s="3" t="s">
        <v>331</v>
      </c>
      <c r="C356" s="3" t="s">
        <v>361</v>
      </c>
      <c r="D356" s="10">
        <v>2500000</v>
      </c>
      <c r="E356" s="10">
        <v>0</v>
      </c>
      <c r="F356" s="10">
        <v>0</v>
      </c>
      <c r="G356" s="10">
        <v>0</v>
      </c>
      <c r="H356" s="10">
        <v>2500000</v>
      </c>
      <c r="I356" s="10">
        <v>5900000</v>
      </c>
      <c r="J356" s="10">
        <v>691865</v>
      </c>
      <c r="K356" s="10">
        <v>-6000000</v>
      </c>
      <c r="L356" s="10">
        <v>591865</v>
      </c>
      <c r="M356" s="22">
        <v>0.23674600000000001</v>
      </c>
    </row>
    <row r="357" spans="1:13" x14ac:dyDescent="0.2">
      <c r="A357" s="3" t="s">
        <v>26</v>
      </c>
      <c r="B357" s="3" t="s">
        <v>331</v>
      </c>
      <c r="C357" s="3" t="s">
        <v>362</v>
      </c>
      <c r="D357" s="10">
        <v>2245800</v>
      </c>
      <c r="E357" s="10">
        <v>0</v>
      </c>
      <c r="F357" s="10">
        <v>0</v>
      </c>
      <c r="G357" s="10">
        <v>0</v>
      </c>
      <c r="H357" s="10">
        <v>2245800</v>
      </c>
      <c r="I357" s="10">
        <v>2115000</v>
      </c>
      <c r="J357" s="10">
        <v>7000</v>
      </c>
      <c r="K357" s="10">
        <v>0</v>
      </c>
      <c r="L357" s="10">
        <v>2122000</v>
      </c>
      <c r="M357" s="22">
        <v>0.94487487754920296</v>
      </c>
    </row>
    <row r="358" spans="1:13" x14ac:dyDescent="0.2">
      <c r="A358" s="3" t="s">
        <v>26</v>
      </c>
      <c r="B358" s="3" t="s">
        <v>331</v>
      </c>
      <c r="C358" s="3" t="s">
        <v>363</v>
      </c>
      <c r="D358" s="10">
        <v>2070000</v>
      </c>
      <c r="E358" s="10">
        <v>0</v>
      </c>
      <c r="F358" s="10">
        <v>0</v>
      </c>
      <c r="G358" s="10">
        <v>0</v>
      </c>
      <c r="H358" s="10">
        <v>2070000</v>
      </c>
      <c r="I358" s="10">
        <v>2070000</v>
      </c>
      <c r="J358" s="10">
        <v>0</v>
      </c>
      <c r="K358" s="10">
        <v>0</v>
      </c>
      <c r="L358" s="10">
        <v>2070000</v>
      </c>
      <c r="M358" s="22">
        <v>1</v>
      </c>
    </row>
    <row r="359" spans="1:13" x14ac:dyDescent="0.2">
      <c r="A359" s="3" t="s">
        <v>26</v>
      </c>
      <c r="B359" s="3" t="s">
        <v>331</v>
      </c>
      <c r="C359" s="3" t="s">
        <v>364</v>
      </c>
      <c r="D359" s="10">
        <v>500000</v>
      </c>
      <c r="E359" s="10">
        <v>0</v>
      </c>
      <c r="F359" s="10">
        <v>0</v>
      </c>
      <c r="G359" s="10">
        <v>0</v>
      </c>
      <c r="H359" s="10">
        <v>500000</v>
      </c>
      <c r="I359" s="10">
        <v>78559943</v>
      </c>
      <c r="J359" s="10">
        <v>4063921</v>
      </c>
      <c r="K359" s="10">
        <v>-72918653</v>
      </c>
      <c r="L359" s="10">
        <v>9705211</v>
      </c>
      <c r="M359" s="22">
        <v>19.410422000000001</v>
      </c>
    </row>
    <row r="360" spans="1:13" x14ac:dyDescent="0.2">
      <c r="A360" s="3" t="s">
        <v>26</v>
      </c>
      <c r="B360" s="3" t="s">
        <v>331</v>
      </c>
      <c r="C360" s="3" t="s">
        <v>365</v>
      </c>
      <c r="D360" s="10">
        <v>400000</v>
      </c>
      <c r="E360" s="10">
        <v>0</v>
      </c>
      <c r="F360" s="10">
        <v>0</v>
      </c>
      <c r="G360" s="10">
        <v>0</v>
      </c>
      <c r="H360" s="10">
        <v>400000</v>
      </c>
      <c r="I360" s="10">
        <v>0</v>
      </c>
      <c r="J360" s="10">
        <v>0</v>
      </c>
      <c r="K360" s="10">
        <v>0</v>
      </c>
      <c r="L360" s="10">
        <v>0</v>
      </c>
      <c r="M360" s="22">
        <v>0</v>
      </c>
    </row>
    <row r="361" spans="1:13" x14ac:dyDescent="0.2">
      <c r="A361" s="3" t="s">
        <v>26</v>
      </c>
      <c r="B361" s="3" t="s">
        <v>331</v>
      </c>
      <c r="C361" s="3" t="s">
        <v>366</v>
      </c>
      <c r="D361" s="10">
        <v>1000</v>
      </c>
      <c r="E361" s="10">
        <v>0</v>
      </c>
      <c r="F361" s="10">
        <v>0</v>
      </c>
      <c r="G361" s="10">
        <v>0</v>
      </c>
      <c r="H361" s="10">
        <v>1000</v>
      </c>
      <c r="I361" s="10">
        <v>1435021</v>
      </c>
      <c r="J361" s="10">
        <v>-10927.899999999907</v>
      </c>
      <c r="K361" s="10">
        <v>-92028.610000000102</v>
      </c>
      <c r="L361" s="10">
        <v>1332064.49</v>
      </c>
      <c r="M361" s="22">
        <v>1332.06449</v>
      </c>
    </row>
    <row r="362" spans="1:13" x14ac:dyDescent="0.2">
      <c r="A362" s="3" t="s">
        <v>26</v>
      </c>
      <c r="B362" s="3" t="s">
        <v>331</v>
      </c>
      <c r="C362" s="3" t="s">
        <v>359</v>
      </c>
      <c r="D362" s="10">
        <v>1000</v>
      </c>
      <c r="E362" s="10">
        <v>0</v>
      </c>
      <c r="F362" s="10">
        <v>0</v>
      </c>
      <c r="G362" s="10">
        <v>0</v>
      </c>
      <c r="H362" s="10">
        <v>1000</v>
      </c>
      <c r="I362" s="10">
        <v>2448110</v>
      </c>
      <c r="J362" s="10">
        <v>-2448110</v>
      </c>
      <c r="K362" s="10">
        <v>0</v>
      </c>
      <c r="L362" s="10">
        <v>0</v>
      </c>
      <c r="M362" s="22">
        <v>0</v>
      </c>
    </row>
    <row r="363" spans="1:13" x14ac:dyDescent="0.2">
      <c r="A363" s="3" t="s">
        <v>26</v>
      </c>
      <c r="B363" s="3" t="s">
        <v>331</v>
      </c>
      <c r="C363" s="3" t="s">
        <v>367</v>
      </c>
      <c r="D363" s="10">
        <v>1000</v>
      </c>
      <c r="E363" s="10">
        <v>0</v>
      </c>
      <c r="F363" s="10">
        <v>0</v>
      </c>
      <c r="G363" s="10">
        <v>0</v>
      </c>
      <c r="H363" s="10">
        <v>1000</v>
      </c>
      <c r="I363" s="10">
        <v>0</v>
      </c>
      <c r="J363" s="10">
        <v>0</v>
      </c>
      <c r="K363" s="10">
        <v>0</v>
      </c>
      <c r="L363" s="10">
        <v>0</v>
      </c>
      <c r="M363" s="22">
        <v>0</v>
      </c>
    </row>
    <row r="364" spans="1:13" x14ac:dyDescent="0.2">
      <c r="A364" s="3" t="s">
        <v>26</v>
      </c>
      <c r="B364" s="3" t="s">
        <v>331</v>
      </c>
      <c r="C364" s="3" t="s">
        <v>368</v>
      </c>
      <c r="D364" s="10">
        <v>0</v>
      </c>
      <c r="E364" s="10">
        <v>0</v>
      </c>
      <c r="F364" s="10">
        <v>0</v>
      </c>
      <c r="G364" s="10">
        <v>0</v>
      </c>
      <c r="H364" s="10">
        <v>0</v>
      </c>
      <c r="I364" s="10">
        <v>815000</v>
      </c>
      <c r="J364" s="10">
        <v>15045.449999999953</v>
      </c>
      <c r="K364" s="10">
        <v>-655000</v>
      </c>
      <c r="L364" s="10">
        <v>175045.44999999995</v>
      </c>
      <c r="M364" s="22"/>
    </row>
    <row r="365" spans="1:13" x14ac:dyDescent="0.2">
      <c r="A365" s="3" t="s">
        <v>26</v>
      </c>
      <c r="B365" s="3" t="s">
        <v>331</v>
      </c>
      <c r="C365" s="3" t="s">
        <v>57</v>
      </c>
      <c r="D365" s="10">
        <v>136383587</v>
      </c>
      <c r="E365" s="10">
        <v>0</v>
      </c>
      <c r="F365" s="10">
        <v>0</v>
      </c>
      <c r="G365" s="10">
        <v>0</v>
      </c>
      <c r="H365" s="10">
        <v>136383587</v>
      </c>
      <c r="I365" s="10">
        <v>14315020.569999993</v>
      </c>
      <c r="J365" s="10">
        <v>15756043.48999995</v>
      </c>
      <c r="K365" s="10">
        <v>24645400</v>
      </c>
      <c r="L365" s="10">
        <v>54716464.059999943</v>
      </c>
      <c r="M365" s="22">
        <v>0.40119537301801528</v>
      </c>
    </row>
    <row r="366" spans="1:13" x14ac:dyDescent="0.2">
      <c r="A366" s="3" t="s">
        <v>26</v>
      </c>
      <c r="B366" s="3" t="s">
        <v>331</v>
      </c>
      <c r="C366" s="6" t="s">
        <v>58</v>
      </c>
      <c r="D366" s="11">
        <v>1650638287</v>
      </c>
      <c r="E366" s="11">
        <v>0</v>
      </c>
      <c r="F366" s="11">
        <v>0</v>
      </c>
      <c r="G366" s="11">
        <v>37905000</v>
      </c>
      <c r="H366" s="11">
        <v>1688543287</v>
      </c>
      <c r="I366" s="11">
        <v>348911768.89999998</v>
      </c>
      <c r="J366" s="11">
        <v>505201362.01999998</v>
      </c>
      <c r="K366" s="11">
        <v>25707219.200000003</v>
      </c>
      <c r="L366" s="11">
        <v>879820350.12</v>
      </c>
      <c r="M366" s="23">
        <v>0.52105288439667941</v>
      </c>
    </row>
    <row r="367" spans="1:13" x14ac:dyDescent="0.2">
      <c r="A367" s="5" t="s">
        <v>26</v>
      </c>
      <c r="B367" s="5" t="s">
        <v>369</v>
      </c>
      <c r="C367" s="4" t="s">
        <v>370</v>
      </c>
      <c r="D367" s="9"/>
      <c r="E367" s="9"/>
      <c r="F367" s="9"/>
      <c r="G367" s="9"/>
      <c r="H367" s="9"/>
      <c r="I367" s="9"/>
      <c r="J367" s="9"/>
      <c r="K367" s="9"/>
      <c r="L367" s="9"/>
      <c r="M367" s="24"/>
    </row>
    <row r="368" spans="1:13" x14ac:dyDescent="0.2">
      <c r="A368" s="3" t="s">
        <v>26</v>
      </c>
      <c r="B368" s="3" t="s">
        <v>369</v>
      </c>
      <c r="C368" s="3" t="s">
        <v>371</v>
      </c>
      <c r="D368" s="10">
        <v>18982000</v>
      </c>
      <c r="E368" s="10">
        <v>0</v>
      </c>
      <c r="F368" s="10">
        <v>0</v>
      </c>
      <c r="G368" s="10">
        <v>0</v>
      </c>
      <c r="H368" s="10">
        <v>18982000</v>
      </c>
      <c r="I368" s="10">
        <v>924289</v>
      </c>
      <c r="J368" s="10">
        <v>50386</v>
      </c>
      <c r="K368" s="10">
        <v>441791</v>
      </c>
      <c r="L368" s="10">
        <v>1416466</v>
      </c>
      <c r="M368" s="22">
        <v>7.4621536192182064E-2</v>
      </c>
    </row>
    <row r="369" spans="1:13" x14ac:dyDescent="0.2">
      <c r="A369" s="3" t="s">
        <v>26</v>
      </c>
      <c r="B369" s="3" t="s">
        <v>369</v>
      </c>
      <c r="C369" s="3" t="s">
        <v>372</v>
      </c>
      <c r="D369" s="10">
        <v>16750000</v>
      </c>
      <c r="E369" s="10">
        <v>0</v>
      </c>
      <c r="F369" s="10">
        <v>0</v>
      </c>
      <c r="G369" s="10">
        <v>0</v>
      </c>
      <c r="H369" s="10">
        <v>16750000</v>
      </c>
      <c r="I369" s="10">
        <v>1139080</v>
      </c>
      <c r="J369" s="10">
        <v>3583773.5599999996</v>
      </c>
      <c r="K369" s="10">
        <v>680491</v>
      </c>
      <c r="L369" s="10">
        <v>5403344.5599999996</v>
      </c>
      <c r="M369" s="22">
        <v>0.32258773492537313</v>
      </c>
    </row>
    <row r="370" spans="1:13" x14ac:dyDescent="0.2">
      <c r="A370" s="3" t="s">
        <v>26</v>
      </c>
      <c r="B370" s="3" t="s">
        <v>369</v>
      </c>
      <c r="C370" s="3" t="s">
        <v>373</v>
      </c>
      <c r="D370" s="10">
        <v>14500000</v>
      </c>
      <c r="E370" s="10">
        <v>0</v>
      </c>
      <c r="F370" s="10">
        <v>0</v>
      </c>
      <c r="G370" s="10">
        <v>0</v>
      </c>
      <c r="H370" s="10">
        <v>14500000</v>
      </c>
      <c r="I370" s="10">
        <v>15905.47</v>
      </c>
      <c r="J370" s="10">
        <v>-536218.44999999995</v>
      </c>
      <c r="K370" s="10">
        <v>3783112.98</v>
      </c>
      <c r="L370" s="10">
        <v>3262800</v>
      </c>
      <c r="M370" s="22">
        <v>0.22502068965517241</v>
      </c>
    </row>
    <row r="371" spans="1:13" x14ac:dyDescent="0.2">
      <c r="A371" s="3" t="s">
        <v>26</v>
      </c>
      <c r="B371" s="3" t="s">
        <v>369</v>
      </c>
      <c r="C371" s="3" t="s">
        <v>374</v>
      </c>
      <c r="D371" s="10">
        <v>12725000</v>
      </c>
      <c r="E371" s="10">
        <v>0</v>
      </c>
      <c r="F371" s="10">
        <v>0</v>
      </c>
      <c r="G371" s="10">
        <v>0</v>
      </c>
      <c r="H371" s="10">
        <v>12725000</v>
      </c>
      <c r="I371" s="10">
        <v>0</v>
      </c>
      <c r="J371" s="10">
        <v>0</v>
      </c>
      <c r="K371" s="10">
        <v>0</v>
      </c>
      <c r="L371" s="10">
        <v>0</v>
      </c>
      <c r="M371" s="22">
        <v>0</v>
      </c>
    </row>
    <row r="372" spans="1:13" x14ac:dyDescent="0.2">
      <c r="A372" s="3" t="s">
        <v>26</v>
      </c>
      <c r="B372" s="3" t="s">
        <v>369</v>
      </c>
      <c r="C372" s="3" t="s">
        <v>375</v>
      </c>
      <c r="D372" s="10">
        <v>6110000</v>
      </c>
      <c r="E372" s="10">
        <v>0</v>
      </c>
      <c r="F372" s="10">
        <v>0</v>
      </c>
      <c r="G372" s="10">
        <v>0</v>
      </c>
      <c r="H372" s="10">
        <v>6110000</v>
      </c>
      <c r="I372" s="10">
        <v>435253</v>
      </c>
      <c r="J372" s="10">
        <v>405800</v>
      </c>
      <c r="K372" s="10">
        <v>308331</v>
      </c>
      <c r="L372" s="10">
        <v>1149384</v>
      </c>
      <c r="M372" s="22">
        <v>0.1881152209492635</v>
      </c>
    </row>
    <row r="373" spans="1:13" x14ac:dyDescent="0.2">
      <c r="A373" s="3" t="s">
        <v>26</v>
      </c>
      <c r="B373" s="3" t="s">
        <v>369</v>
      </c>
      <c r="C373" s="3" t="s">
        <v>376</v>
      </c>
      <c r="D373" s="10">
        <v>6000000</v>
      </c>
      <c r="E373" s="10">
        <v>0</v>
      </c>
      <c r="F373" s="10">
        <v>0</v>
      </c>
      <c r="G373" s="10">
        <v>0</v>
      </c>
      <c r="H373" s="10">
        <v>6000000</v>
      </c>
      <c r="I373" s="10">
        <v>681703</v>
      </c>
      <c r="J373" s="10">
        <v>949016.10000000009</v>
      </c>
      <c r="K373" s="10">
        <v>1273220.8999999999</v>
      </c>
      <c r="L373" s="10">
        <v>2903940</v>
      </c>
      <c r="M373" s="22">
        <v>0.48398999999999998</v>
      </c>
    </row>
    <row r="374" spans="1:13" x14ac:dyDescent="0.2">
      <c r="A374" s="3" t="s">
        <v>26</v>
      </c>
      <c r="B374" s="3" t="s">
        <v>369</v>
      </c>
      <c r="C374" s="3" t="s">
        <v>377</v>
      </c>
      <c r="D374" s="10">
        <v>3650000</v>
      </c>
      <c r="E374" s="10">
        <v>0</v>
      </c>
      <c r="F374" s="10">
        <v>0</v>
      </c>
      <c r="G374" s="10">
        <v>560000</v>
      </c>
      <c r="H374" s="10">
        <v>4210000</v>
      </c>
      <c r="I374" s="10">
        <v>3305880</v>
      </c>
      <c r="J374" s="10">
        <v>162429</v>
      </c>
      <c r="K374" s="10">
        <v>766771</v>
      </c>
      <c r="L374" s="10">
        <v>4235080</v>
      </c>
      <c r="M374" s="22">
        <v>1.005957244655582</v>
      </c>
    </row>
    <row r="375" spans="1:13" x14ac:dyDescent="0.2">
      <c r="A375" s="3" t="s">
        <v>26</v>
      </c>
      <c r="B375" s="3" t="s">
        <v>369</v>
      </c>
      <c r="C375" s="3" t="s">
        <v>378</v>
      </c>
      <c r="D375" s="10">
        <v>3000000</v>
      </c>
      <c r="E375" s="10">
        <v>0</v>
      </c>
      <c r="F375" s="10">
        <v>0</v>
      </c>
      <c r="G375" s="10">
        <v>0</v>
      </c>
      <c r="H375" s="10">
        <v>3000000</v>
      </c>
      <c r="I375" s="10">
        <v>0</v>
      </c>
      <c r="J375" s="10">
        <v>0</v>
      </c>
      <c r="K375" s="10">
        <v>0</v>
      </c>
      <c r="L375" s="10">
        <v>0</v>
      </c>
      <c r="M375" s="22">
        <v>0</v>
      </c>
    </row>
    <row r="376" spans="1:13" x14ac:dyDescent="0.2">
      <c r="A376" s="3" t="s">
        <v>26</v>
      </c>
      <c r="B376" s="3" t="s">
        <v>369</v>
      </c>
      <c r="C376" s="3" t="s">
        <v>379</v>
      </c>
      <c r="D376" s="10">
        <v>1924900</v>
      </c>
      <c r="E376" s="10">
        <v>0</v>
      </c>
      <c r="F376" s="10">
        <v>0</v>
      </c>
      <c r="G376" s="10">
        <v>0</v>
      </c>
      <c r="H376" s="10">
        <v>1924900</v>
      </c>
      <c r="I376" s="10">
        <v>907720</v>
      </c>
      <c r="J376" s="10">
        <v>-70000</v>
      </c>
      <c r="K376" s="10">
        <v>70000</v>
      </c>
      <c r="L376" s="10">
        <v>907720</v>
      </c>
      <c r="M376" s="22">
        <v>0.47156735414826745</v>
      </c>
    </row>
    <row r="377" spans="1:13" ht="40" x14ac:dyDescent="0.2">
      <c r="A377" s="3" t="s">
        <v>26</v>
      </c>
      <c r="B377" s="3" t="s">
        <v>369</v>
      </c>
      <c r="C377" s="21" t="s">
        <v>380</v>
      </c>
      <c r="D377" s="10">
        <v>954000</v>
      </c>
      <c r="E377" s="10">
        <v>0</v>
      </c>
      <c r="F377" s="10">
        <v>0</v>
      </c>
      <c r="G377" s="10">
        <v>0</v>
      </c>
      <c r="H377" s="10">
        <v>954000</v>
      </c>
      <c r="I377" s="10">
        <v>727127</v>
      </c>
      <c r="J377" s="10">
        <v>0</v>
      </c>
      <c r="K377" s="10">
        <v>0</v>
      </c>
      <c r="L377" s="10">
        <v>727127</v>
      </c>
      <c r="M377" s="22">
        <v>0.76218763102725362</v>
      </c>
    </row>
    <row r="378" spans="1:13" x14ac:dyDescent="0.2">
      <c r="A378" s="3" t="s">
        <v>26</v>
      </c>
      <c r="B378" s="3" t="s">
        <v>369</v>
      </c>
      <c r="C378" s="3" t="s">
        <v>381</v>
      </c>
      <c r="D378" s="10">
        <v>1000</v>
      </c>
      <c r="E378" s="10">
        <v>0</v>
      </c>
      <c r="F378" s="10">
        <v>0</v>
      </c>
      <c r="G378" s="10">
        <v>0</v>
      </c>
      <c r="H378" s="10">
        <v>1000</v>
      </c>
      <c r="I378" s="10">
        <v>0</v>
      </c>
      <c r="J378" s="10">
        <v>-220000</v>
      </c>
      <c r="K378" s="10">
        <v>220000</v>
      </c>
      <c r="L378" s="10">
        <v>0</v>
      </c>
      <c r="M378" s="22">
        <v>0</v>
      </c>
    </row>
    <row r="379" spans="1:13" x14ac:dyDescent="0.2">
      <c r="A379" s="3" t="s">
        <v>26</v>
      </c>
      <c r="B379" s="3" t="s">
        <v>369</v>
      </c>
      <c r="C379" s="3" t="s">
        <v>382</v>
      </c>
      <c r="D379" s="10">
        <v>1000</v>
      </c>
      <c r="E379" s="10">
        <v>0</v>
      </c>
      <c r="F379" s="10">
        <v>0</v>
      </c>
      <c r="G379" s="10">
        <v>0</v>
      </c>
      <c r="H379" s="10">
        <v>1000</v>
      </c>
      <c r="I379" s="10">
        <v>0</v>
      </c>
      <c r="J379" s="10">
        <v>220000</v>
      </c>
      <c r="K379" s="10">
        <v>-220000</v>
      </c>
      <c r="L379" s="10">
        <v>0</v>
      </c>
      <c r="M379" s="22">
        <v>0</v>
      </c>
    </row>
    <row r="380" spans="1:13" x14ac:dyDescent="0.2">
      <c r="A380" s="3" t="s">
        <v>26</v>
      </c>
      <c r="B380" s="3" t="s">
        <v>369</v>
      </c>
      <c r="C380" s="3" t="s">
        <v>383</v>
      </c>
      <c r="D380" s="10">
        <v>1000</v>
      </c>
      <c r="E380" s="10">
        <v>0</v>
      </c>
      <c r="F380" s="10">
        <v>0</v>
      </c>
      <c r="G380" s="10">
        <v>0</v>
      </c>
      <c r="H380" s="10">
        <v>1000</v>
      </c>
      <c r="I380" s="10">
        <v>0</v>
      </c>
      <c r="J380" s="10">
        <v>0</v>
      </c>
      <c r="K380" s="10">
        <v>0</v>
      </c>
      <c r="L380" s="10">
        <v>0</v>
      </c>
      <c r="M380" s="22">
        <v>0</v>
      </c>
    </row>
    <row r="381" spans="1:13" x14ac:dyDescent="0.2">
      <c r="A381" s="3" t="s">
        <v>26</v>
      </c>
      <c r="B381" s="3" t="s">
        <v>369</v>
      </c>
      <c r="C381" s="3" t="s">
        <v>384</v>
      </c>
      <c r="D381" s="10">
        <v>0</v>
      </c>
      <c r="E381" s="10">
        <v>0</v>
      </c>
      <c r="F381" s="10">
        <v>0</v>
      </c>
      <c r="G381" s="10">
        <v>0</v>
      </c>
      <c r="H381" s="10">
        <v>0</v>
      </c>
      <c r="I381" s="10">
        <v>0</v>
      </c>
      <c r="J381" s="10">
        <v>-34989.33</v>
      </c>
      <c r="K381" s="10">
        <v>34989.33</v>
      </c>
      <c r="L381" s="10">
        <v>0</v>
      </c>
      <c r="M381" s="22"/>
    </row>
    <row r="382" spans="1:13" x14ac:dyDescent="0.2">
      <c r="A382" s="3" t="s">
        <v>26</v>
      </c>
      <c r="B382" s="3" t="s">
        <v>369</v>
      </c>
      <c r="C382" s="3" t="s">
        <v>57</v>
      </c>
      <c r="D382" s="10">
        <v>33741314</v>
      </c>
      <c r="E382" s="10">
        <v>0</v>
      </c>
      <c r="F382" s="10">
        <v>0</v>
      </c>
      <c r="G382" s="10">
        <v>0</v>
      </c>
      <c r="H382" s="10">
        <v>33741314</v>
      </c>
      <c r="I382" s="10">
        <v>5862073.0900000008</v>
      </c>
      <c r="J382" s="10">
        <v>7346327.9000000004</v>
      </c>
      <c r="K382" s="10">
        <v>7611314</v>
      </c>
      <c r="L382" s="10">
        <v>20819714.990000002</v>
      </c>
      <c r="M382" s="22">
        <v>0.61703924719707126</v>
      </c>
    </row>
    <row r="383" spans="1:13" x14ac:dyDescent="0.2">
      <c r="A383" s="3" t="s">
        <v>26</v>
      </c>
      <c r="B383" s="3" t="s">
        <v>369</v>
      </c>
      <c r="C383" s="6" t="s">
        <v>58</v>
      </c>
      <c r="D383" s="11">
        <v>118340214</v>
      </c>
      <c r="E383" s="11">
        <v>0</v>
      </c>
      <c r="F383" s="11">
        <v>0</v>
      </c>
      <c r="G383" s="11">
        <v>560000</v>
      </c>
      <c r="H383" s="11">
        <v>118900214</v>
      </c>
      <c r="I383" s="11">
        <v>13999030.560000001</v>
      </c>
      <c r="J383" s="11">
        <v>11856524.779999999</v>
      </c>
      <c r="K383" s="11">
        <v>14970021.210000001</v>
      </c>
      <c r="L383" s="11">
        <v>40825576.549999997</v>
      </c>
      <c r="M383" s="23">
        <v>0.34335999218638913</v>
      </c>
    </row>
    <row r="384" spans="1:13" x14ac:dyDescent="0.2">
      <c r="A384" s="5" t="s">
        <v>26</v>
      </c>
      <c r="B384" s="5" t="s">
        <v>385</v>
      </c>
      <c r="C384" s="4" t="s">
        <v>386</v>
      </c>
      <c r="D384" s="9"/>
      <c r="E384" s="9"/>
      <c r="F384" s="9"/>
      <c r="G384" s="9"/>
      <c r="H384" s="9"/>
      <c r="I384" s="9"/>
      <c r="J384" s="9"/>
      <c r="K384" s="9"/>
      <c r="L384" s="9"/>
      <c r="M384" s="24"/>
    </row>
    <row r="385" spans="1:13" x14ac:dyDescent="0.2">
      <c r="A385" s="3" t="s">
        <v>26</v>
      </c>
      <c r="B385" s="3" t="s">
        <v>385</v>
      </c>
      <c r="C385" s="3" t="s">
        <v>387</v>
      </c>
      <c r="D385" s="10">
        <v>692689900</v>
      </c>
      <c r="E385" s="10">
        <v>0</v>
      </c>
      <c r="F385" s="10">
        <v>0</v>
      </c>
      <c r="G385" s="10">
        <v>-98300000</v>
      </c>
      <c r="H385" s="10">
        <v>594389900</v>
      </c>
      <c r="I385" s="10">
        <v>3557246.59</v>
      </c>
      <c r="J385" s="10">
        <v>484863.18999999994</v>
      </c>
      <c r="K385" s="10">
        <v>5300726.870000001</v>
      </c>
      <c r="L385" s="10">
        <v>9342836.6500000004</v>
      </c>
      <c r="M385" s="22">
        <v>1.5718363737338068E-2</v>
      </c>
    </row>
    <row r="386" spans="1:13" x14ac:dyDescent="0.2">
      <c r="A386" s="3" t="s">
        <v>26</v>
      </c>
      <c r="B386" s="3" t="s">
        <v>385</v>
      </c>
      <c r="C386" s="3" t="s">
        <v>388</v>
      </c>
      <c r="D386" s="10">
        <v>398353000</v>
      </c>
      <c r="E386" s="10">
        <v>0</v>
      </c>
      <c r="F386" s="10">
        <v>0</v>
      </c>
      <c r="G386" s="10">
        <v>0</v>
      </c>
      <c r="H386" s="10">
        <v>398353000</v>
      </c>
      <c r="I386" s="10">
        <v>0</v>
      </c>
      <c r="J386" s="10">
        <v>0</v>
      </c>
      <c r="K386" s="10">
        <v>0</v>
      </c>
      <c r="L386" s="10">
        <v>0</v>
      </c>
      <c r="M386" s="22">
        <v>0</v>
      </c>
    </row>
    <row r="387" spans="1:13" x14ac:dyDescent="0.2">
      <c r="A387" s="3" t="s">
        <v>26</v>
      </c>
      <c r="B387" s="3" t="s">
        <v>385</v>
      </c>
      <c r="C387" s="3" t="s">
        <v>389</v>
      </c>
      <c r="D387" s="10">
        <v>126410100</v>
      </c>
      <c r="E387" s="10">
        <v>0</v>
      </c>
      <c r="F387" s="10">
        <v>0</v>
      </c>
      <c r="G387" s="10">
        <v>0</v>
      </c>
      <c r="H387" s="10">
        <v>126410100</v>
      </c>
      <c r="I387" s="10">
        <v>12640.23</v>
      </c>
      <c r="J387" s="10">
        <v>985361.03</v>
      </c>
      <c r="K387" s="10">
        <v>2497827.7200000002</v>
      </c>
      <c r="L387" s="10">
        <v>3495828.9800000004</v>
      </c>
      <c r="M387" s="22">
        <v>2.7654665094007522E-2</v>
      </c>
    </row>
    <row r="388" spans="1:13" x14ac:dyDescent="0.2">
      <c r="A388" s="3" t="s">
        <v>26</v>
      </c>
      <c r="B388" s="3" t="s">
        <v>385</v>
      </c>
      <c r="C388" s="3" t="s">
        <v>390</v>
      </c>
      <c r="D388" s="10">
        <v>125286400</v>
      </c>
      <c r="E388" s="10">
        <v>0</v>
      </c>
      <c r="F388" s="10">
        <v>0</v>
      </c>
      <c r="G388" s="10">
        <v>0</v>
      </c>
      <c r="H388" s="10">
        <v>125286400</v>
      </c>
      <c r="I388" s="10">
        <v>9304819.6300000008</v>
      </c>
      <c r="J388" s="10">
        <v>5813875.4399999995</v>
      </c>
      <c r="K388" s="10">
        <v>7559347.5300000031</v>
      </c>
      <c r="L388" s="10">
        <v>22678042.600000001</v>
      </c>
      <c r="M388" s="22">
        <v>0.18100961157795262</v>
      </c>
    </row>
    <row r="389" spans="1:13" x14ac:dyDescent="0.2">
      <c r="A389" s="3" t="s">
        <v>26</v>
      </c>
      <c r="B389" s="3" t="s">
        <v>385</v>
      </c>
      <c r="C389" s="3" t="s">
        <v>391</v>
      </c>
      <c r="D389" s="10">
        <v>105865600</v>
      </c>
      <c r="E389" s="10">
        <v>0</v>
      </c>
      <c r="F389" s="10">
        <v>0</v>
      </c>
      <c r="G389" s="10">
        <v>0</v>
      </c>
      <c r="H389" s="10">
        <v>105865600</v>
      </c>
      <c r="I389" s="10">
        <v>0</v>
      </c>
      <c r="J389" s="10">
        <v>882132.47999999998</v>
      </c>
      <c r="K389" s="10">
        <v>112112.33000000007</v>
      </c>
      <c r="L389" s="10">
        <v>994244.81</v>
      </c>
      <c r="M389" s="22">
        <v>9.3915758282199328E-3</v>
      </c>
    </row>
    <row r="390" spans="1:13" x14ac:dyDescent="0.2">
      <c r="A390" s="3" t="s">
        <v>26</v>
      </c>
      <c r="B390" s="3" t="s">
        <v>385</v>
      </c>
      <c r="C390" s="3" t="s">
        <v>392</v>
      </c>
      <c r="D390" s="10">
        <v>102965000</v>
      </c>
      <c r="E390" s="10">
        <v>0</v>
      </c>
      <c r="F390" s="10">
        <v>0</v>
      </c>
      <c r="G390" s="10">
        <v>0</v>
      </c>
      <c r="H390" s="10">
        <v>102965000</v>
      </c>
      <c r="I390" s="10">
        <v>10532.48</v>
      </c>
      <c r="J390" s="10">
        <v>820917.70000000007</v>
      </c>
      <c r="K390" s="10">
        <v>2080625.0999999996</v>
      </c>
      <c r="L390" s="10">
        <v>2912075.28</v>
      </c>
      <c r="M390" s="22">
        <v>2.8282185985529062E-2</v>
      </c>
    </row>
    <row r="391" spans="1:13" x14ac:dyDescent="0.2">
      <c r="A391" s="3" t="s">
        <v>26</v>
      </c>
      <c r="B391" s="3" t="s">
        <v>385</v>
      </c>
      <c r="C391" s="3" t="s">
        <v>393</v>
      </c>
      <c r="D391" s="10">
        <v>87954600</v>
      </c>
      <c r="E391" s="10">
        <v>0</v>
      </c>
      <c r="F391" s="10">
        <v>0</v>
      </c>
      <c r="G391" s="10">
        <v>0</v>
      </c>
      <c r="H391" s="10">
        <v>87954600</v>
      </c>
      <c r="I391" s="10">
        <v>0</v>
      </c>
      <c r="J391" s="10">
        <v>0</v>
      </c>
      <c r="K391" s="10">
        <v>0</v>
      </c>
      <c r="L391" s="10">
        <v>0</v>
      </c>
      <c r="M391" s="22">
        <v>0</v>
      </c>
    </row>
    <row r="392" spans="1:13" x14ac:dyDescent="0.2">
      <c r="A392" s="3" t="s">
        <v>26</v>
      </c>
      <c r="B392" s="3" t="s">
        <v>385</v>
      </c>
      <c r="C392" s="3" t="s">
        <v>394</v>
      </c>
      <c r="D392" s="10">
        <v>78055400</v>
      </c>
      <c r="E392" s="10">
        <v>0</v>
      </c>
      <c r="F392" s="10">
        <v>0</v>
      </c>
      <c r="G392" s="10">
        <v>0</v>
      </c>
      <c r="H392" s="10">
        <v>78055400</v>
      </c>
      <c r="I392" s="10">
        <v>8402813.8499999996</v>
      </c>
      <c r="J392" s="10">
        <v>12847047.529999999</v>
      </c>
      <c r="K392" s="10">
        <v>11628879.619999999</v>
      </c>
      <c r="L392" s="10">
        <v>32878741</v>
      </c>
      <c r="M392" s="22">
        <v>0.42122314407459316</v>
      </c>
    </row>
    <row r="393" spans="1:13" x14ac:dyDescent="0.2">
      <c r="A393" s="3" t="s">
        <v>26</v>
      </c>
      <c r="B393" s="3" t="s">
        <v>385</v>
      </c>
      <c r="C393" s="3" t="s">
        <v>395</v>
      </c>
      <c r="D393" s="10">
        <v>73764500</v>
      </c>
      <c r="E393" s="10">
        <v>0</v>
      </c>
      <c r="F393" s="10">
        <v>0</v>
      </c>
      <c r="G393" s="10">
        <v>0</v>
      </c>
      <c r="H393" s="10">
        <v>73764500</v>
      </c>
      <c r="I393" s="10">
        <v>3751601.32</v>
      </c>
      <c r="J393" s="10">
        <v>2766733.89</v>
      </c>
      <c r="K393" s="10">
        <v>3259167.6</v>
      </c>
      <c r="L393" s="10">
        <v>9777502.8100000005</v>
      </c>
      <c r="M393" s="22">
        <v>0.13255024856129982</v>
      </c>
    </row>
    <row r="394" spans="1:13" x14ac:dyDescent="0.2">
      <c r="A394" s="3" t="s">
        <v>26</v>
      </c>
      <c r="B394" s="3" t="s">
        <v>385</v>
      </c>
      <c r="C394" s="3" t="s">
        <v>396</v>
      </c>
      <c r="D394" s="10">
        <v>36827700</v>
      </c>
      <c r="E394" s="10">
        <v>0</v>
      </c>
      <c r="F394" s="10">
        <v>0</v>
      </c>
      <c r="G394" s="10">
        <v>0</v>
      </c>
      <c r="H394" s="10">
        <v>36827700</v>
      </c>
      <c r="I394" s="10">
        <v>8020413.46</v>
      </c>
      <c r="J394" s="10">
        <v>7607660.2700000005</v>
      </c>
      <c r="K394" s="10">
        <v>7814036.8600000003</v>
      </c>
      <c r="L394" s="10">
        <v>23442110.59</v>
      </c>
      <c r="M394" s="22">
        <v>0.63653474395631549</v>
      </c>
    </row>
    <row r="395" spans="1:13" x14ac:dyDescent="0.2">
      <c r="A395" s="3" t="s">
        <v>26</v>
      </c>
      <c r="B395" s="3" t="s">
        <v>385</v>
      </c>
      <c r="C395" s="3" t="s">
        <v>397</v>
      </c>
      <c r="D395" s="10">
        <v>26466400</v>
      </c>
      <c r="E395" s="10">
        <v>0</v>
      </c>
      <c r="F395" s="10">
        <v>0</v>
      </c>
      <c r="G395" s="10">
        <v>0</v>
      </c>
      <c r="H395" s="10">
        <v>26466400</v>
      </c>
      <c r="I395" s="10">
        <v>0</v>
      </c>
      <c r="J395" s="10">
        <v>219128.75</v>
      </c>
      <c r="K395" s="10">
        <v>28028.070000000007</v>
      </c>
      <c r="L395" s="10">
        <v>247156.82</v>
      </c>
      <c r="M395" s="22">
        <v>9.3385129824985653E-3</v>
      </c>
    </row>
    <row r="396" spans="1:13" x14ac:dyDescent="0.2">
      <c r="A396" s="3" t="s">
        <v>26</v>
      </c>
      <c r="B396" s="3" t="s">
        <v>385</v>
      </c>
      <c r="C396" s="3" t="s">
        <v>398</v>
      </c>
      <c r="D396" s="10">
        <v>25000000</v>
      </c>
      <c r="E396" s="10">
        <v>0</v>
      </c>
      <c r="F396" s="10">
        <v>0</v>
      </c>
      <c r="G396" s="10">
        <v>0</v>
      </c>
      <c r="H396" s="10">
        <v>25000000</v>
      </c>
      <c r="I396" s="10">
        <v>0</v>
      </c>
      <c r="J396" s="10">
        <v>0</v>
      </c>
      <c r="K396" s="10">
        <v>0</v>
      </c>
      <c r="L396" s="10">
        <v>0</v>
      </c>
      <c r="M396" s="22">
        <v>0</v>
      </c>
    </row>
    <row r="397" spans="1:13" x14ac:dyDescent="0.2">
      <c r="A397" s="3" t="s">
        <v>26</v>
      </c>
      <c r="B397" s="3" t="s">
        <v>385</v>
      </c>
      <c r="C397" s="3" t="s">
        <v>399</v>
      </c>
      <c r="D397" s="10">
        <v>24806200</v>
      </c>
      <c r="E397" s="10">
        <v>0</v>
      </c>
      <c r="F397" s="10">
        <v>0</v>
      </c>
      <c r="G397" s="10">
        <v>0</v>
      </c>
      <c r="H397" s="10">
        <v>24806200</v>
      </c>
      <c r="I397" s="10">
        <v>2429537.94</v>
      </c>
      <c r="J397" s="10">
        <v>3034570.1</v>
      </c>
      <c r="K397" s="10">
        <v>5502302.290000001</v>
      </c>
      <c r="L397" s="10">
        <v>10966410.330000002</v>
      </c>
      <c r="M397" s="22">
        <v>0.44208344405834032</v>
      </c>
    </row>
    <row r="398" spans="1:13" x14ac:dyDescent="0.2">
      <c r="A398" s="3" t="s">
        <v>26</v>
      </c>
      <c r="B398" s="3" t="s">
        <v>385</v>
      </c>
      <c r="C398" s="3" t="s">
        <v>400</v>
      </c>
      <c r="D398" s="10">
        <v>11889000</v>
      </c>
      <c r="E398" s="10">
        <v>0</v>
      </c>
      <c r="F398" s="10">
        <v>0</v>
      </c>
      <c r="G398" s="10">
        <v>0</v>
      </c>
      <c r="H398" s="10">
        <v>11889000</v>
      </c>
      <c r="I398" s="10">
        <v>3971457.27</v>
      </c>
      <c r="J398" s="10">
        <v>3034570.1</v>
      </c>
      <c r="K398" s="10">
        <v>6228213.9300000016</v>
      </c>
      <c r="L398" s="10">
        <v>13234241.300000001</v>
      </c>
      <c r="M398" s="22">
        <v>1.1131500799057954</v>
      </c>
    </row>
    <row r="399" spans="1:13" x14ac:dyDescent="0.2">
      <c r="A399" s="3" t="s">
        <v>26</v>
      </c>
      <c r="B399" s="3" t="s">
        <v>385</v>
      </c>
      <c r="C399" s="3" t="s">
        <v>401</v>
      </c>
      <c r="D399" s="10">
        <v>3553000</v>
      </c>
      <c r="E399" s="10">
        <v>0</v>
      </c>
      <c r="F399" s="10">
        <v>0</v>
      </c>
      <c r="G399" s="10">
        <v>0</v>
      </c>
      <c r="H399" s="10">
        <v>3553000</v>
      </c>
      <c r="I399" s="10">
        <v>0</v>
      </c>
      <c r="J399" s="10">
        <v>0</v>
      </c>
      <c r="K399" s="10">
        <v>0</v>
      </c>
      <c r="L399" s="10">
        <v>0</v>
      </c>
      <c r="M399" s="22">
        <v>0</v>
      </c>
    </row>
    <row r="400" spans="1:13" x14ac:dyDescent="0.2">
      <c r="A400" s="3" t="s">
        <v>26</v>
      </c>
      <c r="B400" s="3" t="s">
        <v>385</v>
      </c>
      <c r="C400" s="3" t="s">
        <v>402</v>
      </c>
      <c r="D400" s="10">
        <v>2419000</v>
      </c>
      <c r="E400" s="10">
        <v>0</v>
      </c>
      <c r="F400" s="10">
        <v>0</v>
      </c>
      <c r="G400" s="10">
        <v>0</v>
      </c>
      <c r="H400" s="10">
        <v>2419000</v>
      </c>
      <c r="I400" s="10">
        <v>16167.41</v>
      </c>
      <c r="J400" s="10">
        <v>43596.5</v>
      </c>
      <c r="K400" s="10">
        <v>475430.71</v>
      </c>
      <c r="L400" s="10">
        <v>535194.62</v>
      </c>
      <c r="M400" s="22">
        <v>0.22124622571310459</v>
      </c>
    </row>
    <row r="401" spans="1:13" x14ac:dyDescent="0.2">
      <c r="A401" s="3" t="s">
        <v>26</v>
      </c>
      <c r="B401" s="3" t="s">
        <v>385</v>
      </c>
      <c r="C401" s="3" t="s">
        <v>403</v>
      </c>
      <c r="D401" s="10">
        <v>2391700</v>
      </c>
      <c r="E401" s="10">
        <v>0</v>
      </c>
      <c r="F401" s="10">
        <v>0</v>
      </c>
      <c r="G401" s="10">
        <v>0</v>
      </c>
      <c r="H401" s="10">
        <v>2391700</v>
      </c>
      <c r="I401" s="10">
        <v>8083.7</v>
      </c>
      <c r="J401" s="10">
        <v>0</v>
      </c>
      <c r="K401" s="10">
        <v>215916.87</v>
      </c>
      <c r="L401" s="10">
        <v>224000.57</v>
      </c>
      <c r="M401" s="22">
        <v>9.3657469582305475E-2</v>
      </c>
    </row>
    <row r="402" spans="1:13" x14ac:dyDescent="0.2">
      <c r="A402" s="3" t="s">
        <v>26</v>
      </c>
      <c r="B402" s="3" t="s">
        <v>385</v>
      </c>
      <c r="C402" s="3" t="s">
        <v>404</v>
      </c>
      <c r="D402" s="10">
        <v>1000</v>
      </c>
      <c r="E402" s="10">
        <v>0</v>
      </c>
      <c r="F402" s="10">
        <v>0</v>
      </c>
      <c r="G402" s="10">
        <v>0</v>
      </c>
      <c r="H402" s="10">
        <v>1000</v>
      </c>
      <c r="I402" s="10">
        <v>0</v>
      </c>
      <c r="J402" s="10">
        <v>1211.0899999999999</v>
      </c>
      <c r="K402" s="10">
        <v>-1211.0899999999999</v>
      </c>
      <c r="L402" s="10">
        <v>0</v>
      </c>
      <c r="M402" s="22">
        <v>0</v>
      </c>
    </row>
    <row r="403" spans="1:13" x14ac:dyDescent="0.2">
      <c r="A403" s="3" t="s">
        <v>26</v>
      </c>
      <c r="B403" s="3" t="s">
        <v>385</v>
      </c>
      <c r="C403" s="3" t="s">
        <v>405</v>
      </c>
      <c r="D403" s="10">
        <v>1000</v>
      </c>
      <c r="E403" s="10">
        <v>0</v>
      </c>
      <c r="F403" s="10">
        <v>0</v>
      </c>
      <c r="G403" s="10">
        <v>0</v>
      </c>
      <c r="H403" s="10">
        <v>1000</v>
      </c>
      <c r="I403" s="10">
        <v>0</v>
      </c>
      <c r="J403" s="10">
        <v>0</v>
      </c>
      <c r="K403" s="10">
        <v>0</v>
      </c>
      <c r="L403" s="10">
        <v>0</v>
      </c>
      <c r="M403" s="22">
        <v>0</v>
      </c>
    </row>
    <row r="404" spans="1:13" x14ac:dyDescent="0.2">
      <c r="A404" s="3" t="s">
        <v>26</v>
      </c>
      <c r="B404" s="3" t="s">
        <v>385</v>
      </c>
      <c r="C404" s="3" t="s">
        <v>57</v>
      </c>
      <c r="D404" s="10">
        <v>29166414</v>
      </c>
      <c r="E404" s="10">
        <v>0</v>
      </c>
      <c r="F404" s="10">
        <v>0</v>
      </c>
      <c r="G404" s="10">
        <v>19300000</v>
      </c>
      <c r="H404" s="10">
        <v>48466414</v>
      </c>
      <c r="I404" s="12">
        <v>5838367.8200000077</v>
      </c>
      <c r="J404" s="12">
        <v>6581127.6199999899</v>
      </c>
      <c r="K404" s="12">
        <v>7655495</v>
      </c>
      <c r="L404" s="10">
        <v>20074990.439999998</v>
      </c>
      <c r="M404" s="22">
        <v>0.4142041629075342</v>
      </c>
    </row>
    <row r="405" spans="1:13" x14ac:dyDescent="0.2">
      <c r="A405" s="3" t="s">
        <v>26</v>
      </c>
      <c r="B405" s="3" t="s">
        <v>385</v>
      </c>
      <c r="C405" s="6" t="s">
        <v>58</v>
      </c>
      <c r="D405" s="11">
        <v>1953865914</v>
      </c>
      <c r="E405" s="11">
        <v>0</v>
      </c>
      <c r="F405" s="11">
        <v>0</v>
      </c>
      <c r="G405" s="11">
        <v>-79000000</v>
      </c>
      <c r="H405" s="11">
        <v>1874865914</v>
      </c>
      <c r="I405" s="11">
        <v>45323681.70000001</v>
      </c>
      <c r="J405" s="11">
        <v>45122795.68999999</v>
      </c>
      <c r="K405" s="11">
        <v>60356899.409999996</v>
      </c>
      <c r="L405" s="11">
        <v>150803376.80000001</v>
      </c>
      <c r="M405" s="23">
        <v>8.0434219681482788E-2</v>
      </c>
    </row>
    <row r="406" spans="1:13" x14ac:dyDescent="0.2">
      <c r="A406" s="5" t="s">
        <v>26</v>
      </c>
      <c r="B406" s="5" t="s">
        <v>406</v>
      </c>
      <c r="C406" s="4" t="s">
        <v>407</v>
      </c>
      <c r="D406" s="9"/>
      <c r="E406" s="9"/>
      <c r="F406" s="9"/>
      <c r="G406" s="9"/>
      <c r="H406" s="9"/>
      <c r="I406" s="9"/>
      <c r="J406" s="9"/>
      <c r="K406" s="9"/>
      <c r="L406" s="9"/>
      <c r="M406" s="24"/>
    </row>
    <row r="407" spans="1:13" x14ac:dyDescent="0.2">
      <c r="A407" s="3" t="s">
        <v>26</v>
      </c>
      <c r="B407" s="3" t="s">
        <v>406</v>
      </c>
      <c r="C407" s="3" t="s">
        <v>145</v>
      </c>
      <c r="D407" s="10">
        <v>1162410200</v>
      </c>
      <c r="E407" s="10">
        <v>0</v>
      </c>
      <c r="F407" s="10">
        <v>0</v>
      </c>
      <c r="G407" s="10">
        <v>21381800</v>
      </c>
      <c r="H407" s="10">
        <v>1183792000</v>
      </c>
      <c r="I407" s="10">
        <v>241653406.31</v>
      </c>
      <c r="J407" s="10">
        <v>216691938.79000002</v>
      </c>
      <c r="K407" s="10">
        <v>193091733.44999993</v>
      </c>
      <c r="L407" s="10">
        <v>651437078.54999995</v>
      </c>
      <c r="M407" s="22">
        <v>0.55029690904314266</v>
      </c>
    </row>
    <row r="408" spans="1:13" x14ac:dyDescent="0.2">
      <c r="A408" s="3" t="s">
        <v>26</v>
      </c>
      <c r="B408" s="3" t="s">
        <v>406</v>
      </c>
      <c r="C408" s="3" t="s">
        <v>408</v>
      </c>
      <c r="D408" s="10">
        <v>205000000</v>
      </c>
      <c r="E408" s="10">
        <v>0</v>
      </c>
      <c r="F408" s="10">
        <v>0</v>
      </c>
      <c r="G408" s="10">
        <v>0</v>
      </c>
      <c r="H408" s="10">
        <v>205000000</v>
      </c>
      <c r="I408" s="10">
        <v>0</v>
      </c>
      <c r="J408" s="10">
        <v>102500000</v>
      </c>
      <c r="K408" s="10">
        <v>0</v>
      </c>
      <c r="L408" s="10">
        <v>102500000</v>
      </c>
      <c r="M408" s="22">
        <v>0.5</v>
      </c>
    </row>
    <row r="409" spans="1:13" x14ac:dyDescent="0.2">
      <c r="A409" s="3" t="s">
        <v>26</v>
      </c>
      <c r="B409" s="3" t="s">
        <v>406</v>
      </c>
      <c r="C409" s="3" t="s">
        <v>409</v>
      </c>
      <c r="D409" s="10">
        <v>98545300</v>
      </c>
      <c r="E409" s="10">
        <v>0</v>
      </c>
      <c r="F409" s="10">
        <v>0</v>
      </c>
      <c r="G409" s="10">
        <v>0</v>
      </c>
      <c r="H409" s="10">
        <v>98545300</v>
      </c>
      <c r="I409" s="10">
        <v>23555596</v>
      </c>
      <c r="J409" s="10">
        <v>22036201</v>
      </c>
      <c r="K409" s="10">
        <v>26219198.75</v>
      </c>
      <c r="L409" s="10">
        <v>71810995.75</v>
      </c>
      <c r="M409" s="22">
        <v>0.72871050927847392</v>
      </c>
    </row>
    <row r="410" spans="1:13" x14ac:dyDescent="0.2">
      <c r="A410" s="3" t="s">
        <v>26</v>
      </c>
      <c r="B410" s="3" t="s">
        <v>406</v>
      </c>
      <c r="C410" s="3" t="s">
        <v>410</v>
      </c>
      <c r="D410" s="10">
        <v>91961800</v>
      </c>
      <c r="E410" s="10">
        <v>0</v>
      </c>
      <c r="F410" s="10">
        <v>0</v>
      </c>
      <c r="G410" s="10">
        <v>0</v>
      </c>
      <c r="H410" s="10">
        <v>91961800</v>
      </c>
      <c r="I410" s="10">
        <v>0</v>
      </c>
      <c r="J410" s="10">
        <v>45980900</v>
      </c>
      <c r="K410" s="10">
        <v>0</v>
      </c>
      <c r="L410" s="10">
        <v>45980900</v>
      </c>
      <c r="M410" s="22">
        <v>0.5</v>
      </c>
    </row>
    <row r="411" spans="1:13" x14ac:dyDescent="0.2">
      <c r="A411" s="3" t="s">
        <v>26</v>
      </c>
      <c r="B411" s="3" t="s">
        <v>406</v>
      </c>
      <c r="C411" s="3" t="s">
        <v>411</v>
      </c>
      <c r="D411" s="10">
        <v>73168500</v>
      </c>
      <c r="E411" s="10">
        <v>0</v>
      </c>
      <c r="F411" s="10">
        <v>0</v>
      </c>
      <c r="G411" s="10">
        <v>0</v>
      </c>
      <c r="H411" s="10">
        <v>73168500</v>
      </c>
      <c r="I411" s="10">
        <v>24732019</v>
      </c>
      <c r="J411" s="10">
        <v>5669476</v>
      </c>
      <c r="K411" s="10">
        <v>8698602</v>
      </c>
      <c r="L411" s="10">
        <v>39100097</v>
      </c>
      <c r="M411" s="22">
        <v>0.53438429105421048</v>
      </c>
    </row>
    <row r="412" spans="1:13" x14ac:dyDescent="0.2">
      <c r="A412" s="3" t="s">
        <v>26</v>
      </c>
      <c r="B412" s="3" t="s">
        <v>406</v>
      </c>
      <c r="C412" s="3" t="s">
        <v>412</v>
      </c>
      <c r="D412" s="10">
        <v>58638900</v>
      </c>
      <c r="E412" s="10">
        <v>0</v>
      </c>
      <c r="F412" s="10">
        <v>0</v>
      </c>
      <c r="G412" s="10">
        <v>184300000</v>
      </c>
      <c r="H412" s="10">
        <v>242938900</v>
      </c>
      <c r="I412" s="10">
        <v>-9039996</v>
      </c>
      <c r="J412" s="10">
        <v>59778896</v>
      </c>
      <c r="K412" s="10">
        <v>0</v>
      </c>
      <c r="L412" s="10">
        <v>50738900</v>
      </c>
      <c r="M412" s="22">
        <v>0.2088545720755301</v>
      </c>
    </row>
    <row r="413" spans="1:13" x14ac:dyDescent="0.2">
      <c r="A413" s="3" t="s">
        <v>26</v>
      </c>
      <c r="B413" s="3" t="s">
        <v>406</v>
      </c>
      <c r="C413" s="3" t="s">
        <v>413</v>
      </c>
      <c r="D413" s="10">
        <v>24000000</v>
      </c>
      <c r="E413" s="10">
        <v>0</v>
      </c>
      <c r="F413" s="10">
        <v>0</v>
      </c>
      <c r="G413" s="10">
        <v>3100000</v>
      </c>
      <c r="H413" s="10">
        <v>27100000</v>
      </c>
      <c r="I413" s="10">
        <v>8278474</v>
      </c>
      <c r="J413" s="10">
        <v>6841520</v>
      </c>
      <c r="K413" s="10">
        <v>6607107</v>
      </c>
      <c r="L413" s="10">
        <v>21727101</v>
      </c>
      <c r="M413" s="22">
        <v>0.80173804428044282</v>
      </c>
    </row>
    <row r="414" spans="1:13" x14ac:dyDescent="0.2">
      <c r="A414" s="3" t="s">
        <v>26</v>
      </c>
      <c r="B414" s="3" t="s">
        <v>406</v>
      </c>
      <c r="C414" s="3" t="s">
        <v>414</v>
      </c>
      <c r="D414" s="10">
        <v>15000000</v>
      </c>
      <c r="E414" s="10">
        <v>0</v>
      </c>
      <c r="F414" s="10">
        <v>0</v>
      </c>
      <c r="G414" s="10">
        <v>0</v>
      </c>
      <c r="H414" s="10">
        <v>15000000</v>
      </c>
      <c r="I414" s="10">
        <v>0</v>
      </c>
      <c r="J414" s="10">
        <v>0</v>
      </c>
      <c r="K414" s="10">
        <v>0</v>
      </c>
      <c r="L414" s="10">
        <v>0</v>
      </c>
      <c r="M414" s="22">
        <v>0</v>
      </c>
    </row>
    <row r="415" spans="1:13" x14ac:dyDescent="0.2">
      <c r="A415" s="3" t="s">
        <v>26</v>
      </c>
      <c r="B415" s="3" t="s">
        <v>406</v>
      </c>
      <c r="C415" s="3" t="s">
        <v>415</v>
      </c>
      <c r="D415" s="10">
        <v>8612200</v>
      </c>
      <c r="E415" s="10">
        <v>0</v>
      </c>
      <c r="F415" s="10">
        <v>0</v>
      </c>
      <c r="G415" s="10">
        <v>0</v>
      </c>
      <c r="H415" s="10">
        <v>8612200</v>
      </c>
      <c r="I415" s="10">
        <v>870414.42</v>
      </c>
      <c r="J415" s="10">
        <v>2651556.2000000002</v>
      </c>
      <c r="K415" s="10">
        <v>1844613.5</v>
      </c>
      <c r="L415" s="10">
        <v>5366584.12</v>
      </c>
      <c r="M415" s="22">
        <v>0.62313742365481528</v>
      </c>
    </row>
    <row r="416" spans="1:13" x14ac:dyDescent="0.2">
      <c r="A416" s="3" t="s">
        <v>26</v>
      </c>
      <c r="B416" s="3" t="s">
        <v>406</v>
      </c>
      <c r="C416" s="3" t="s">
        <v>416</v>
      </c>
      <c r="D416" s="10">
        <v>3137800</v>
      </c>
      <c r="E416" s="10">
        <v>0</v>
      </c>
      <c r="F416" s="10">
        <v>0</v>
      </c>
      <c r="G416" s="10">
        <v>0</v>
      </c>
      <c r="H416" s="10">
        <v>3137800</v>
      </c>
      <c r="I416" s="10">
        <v>374370.25</v>
      </c>
      <c r="J416" s="10">
        <v>12900</v>
      </c>
      <c r="K416" s="10">
        <v>42008.400000000023</v>
      </c>
      <c r="L416" s="10">
        <v>429278.65</v>
      </c>
      <c r="M416" s="22">
        <v>0.13680879915864619</v>
      </c>
    </row>
    <row r="417" spans="1:13" x14ac:dyDescent="0.2">
      <c r="A417" s="3" t="s">
        <v>26</v>
      </c>
      <c r="B417" s="3" t="s">
        <v>406</v>
      </c>
      <c r="C417" s="3" t="s">
        <v>417</v>
      </c>
      <c r="D417" s="10">
        <v>490000</v>
      </c>
      <c r="E417" s="10">
        <v>0</v>
      </c>
      <c r="F417" s="10">
        <v>0</v>
      </c>
      <c r="G417" s="10">
        <v>0</v>
      </c>
      <c r="H417" s="10">
        <v>490000</v>
      </c>
      <c r="I417" s="10">
        <v>490000</v>
      </c>
      <c r="J417" s="10">
        <v>0</v>
      </c>
      <c r="K417" s="10">
        <v>0</v>
      </c>
      <c r="L417" s="10">
        <v>490000</v>
      </c>
      <c r="M417" s="22">
        <v>1</v>
      </c>
    </row>
    <row r="418" spans="1:13" x14ac:dyDescent="0.2">
      <c r="A418" s="3" t="s">
        <v>26</v>
      </c>
      <c r="B418" s="3" t="s">
        <v>406</v>
      </c>
      <c r="C418" s="3" t="s">
        <v>418</v>
      </c>
      <c r="D418" s="10">
        <v>40000</v>
      </c>
      <c r="E418" s="10">
        <v>0</v>
      </c>
      <c r="F418" s="10">
        <v>0</v>
      </c>
      <c r="G418" s="10">
        <v>0</v>
      </c>
      <c r="H418" s="10">
        <v>40000</v>
      </c>
      <c r="I418" s="10">
        <v>0</v>
      </c>
      <c r="J418" s="10">
        <v>0</v>
      </c>
      <c r="K418" s="10">
        <v>0</v>
      </c>
      <c r="L418" s="10">
        <v>0</v>
      </c>
      <c r="M418" s="22">
        <v>0</v>
      </c>
    </row>
    <row r="419" spans="1:13" x14ac:dyDescent="0.2">
      <c r="A419" s="3" t="s">
        <v>26</v>
      </c>
      <c r="B419" s="3" t="s">
        <v>406</v>
      </c>
      <c r="C419" s="3" t="s">
        <v>419</v>
      </c>
      <c r="D419" s="10">
        <v>2000</v>
      </c>
      <c r="E419" s="10">
        <v>0</v>
      </c>
      <c r="F419" s="10">
        <v>0</v>
      </c>
      <c r="G419" s="10">
        <v>0</v>
      </c>
      <c r="H419" s="10">
        <v>2000</v>
      </c>
      <c r="I419" s="10">
        <v>0</v>
      </c>
      <c r="J419" s="10">
        <v>0</v>
      </c>
      <c r="K419" s="10">
        <v>0</v>
      </c>
      <c r="L419" s="10">
        <v>0</v>
      </c>
      <c r="M419" s="22">
        <v>0</v>
      </c>
    </row>
    <row r="420" spans="1:13" x14ac:dyDescent="0.2">
      <c r="A420" s="3" t="s">
        <v>26</v>
      </c>
      <c r="B420" s="3" t="s">
        <v>406</v>
      </c>
      <c r="C420" s="3" t="s">
        <v>420</v>
      </c>
      <c r="D420" s="10">
        <v>1000</v>
      </c>
      <c r="E420" s="10">
        <v>0</v>
      </c>
      <c r="F420" s="10">
        <v>0</v>
      </c>
      <c r="G420" s="10">
        <v>0</v>
      </c>
      <c r="H420" s="10">
        <v>1000</v>
      </c>
      <c r="I420" s="10">
        <v>-93530</v>
      </c>
      <c r="J420" s="10">
        <v>0</v>
      </c>
      <c r="K420" s="10">
        <v>93530</v>
      </c>
      <c r="L420" s="10">
        <v>0</v>
      </c>
      <c r="M420" s="22">
        <v>0</v>
      </c>
    </row>
    <row r="421" spans="1:13" x14ac:dyDescent="0.2">
      <c r="A421" s="3" t="s">
        <v>26</v>
      </c>
      <c r="B421" s="3" t="s">
        <v>406</v>
      </c>
      <c r="C421" s="3" t="s">
        <v>57</v>
      </c>
      <c r="D421" s="10">
        <v>383163714</v>
      </c>
      <c r="E421" s="10">
        <v>0</v>
      </c>
      <c r="F421" s="10">
        <v>0</v>
      </c>
      <c r="G421" s="10">
        <v>225400</v>
      </c>
      <c r="H421" s="10">
        <v>383389114</v>
      </c>
      <c r="I421" s="10">
        <v>79539141.279999971</v>
      </c>
      <c r="J421" s="10">
        <v>83783947.730000019</v>
      </c>
      <c r="K421" s="10">
        <v>80433090</v>
      </c>
      <c r="L421" s="10">
        <v>243756179.00999999</v>
      </c>
      <c r="M421" s="22">
        <v>0.63579316706942279</v>
      </c>
    </row>
    <row r="422" spans="1:13" x14ac:dyDescent="0.2">
      <c r="A422" s="3" t="s">
        <v>26</v>
      </c>
      <c r="B422" s="3" t="s">
        <v>406</v>
      </c>
      <c r="C422" s="6" t="s">
        <v>58</v>
      </c>
      <c r="D422" s="11">
        <v>2124171414</v>
      </c>
      <c r="E422" s="11">
        <v>0</v>
      </c>
      <c r="F422" s="11">
        <v>0</v>
      </c>
      <c r="G422" s="11">
        <v>209007200</v>
      </c>
      <c r="H422" s="11">
        <v>2333178614</v>
      </c>
      <c r="I422" s="11">
        <v>370359895.25999999</v>
      </c>
      <c r="J422" s="11">
        <v>545947335.72000003</v>
      </c>
      <c r="K422" s="11">
        <v>317029883.0999999</v>
      </c>
      <c r="L422" s="11">
        <v>1233337114.0799999</v>
      </c>
      <c r="M422" s="23">
        <v>0.52860809998835345</v>
      </c>
    </row>
    <row r="423" spans="1:13" x14ac:dyDescent="0.2">
      <c r="A423" s="5" t="s">
        <v>26</v>
      </c>
      <c r="B423" s="5" t="s">
        <v>421</v>
      </c>
      <c r="C423" s="4" t="s">
        <v>422</v>
      </c>
      <c r="D423" s="9"/>
      <c r="E423" s="9"/>
      <c r="F423" s="9"/>
      <c r="G423" s="9"/>
      <c r="H423" s="9"/>
      <c r="I423" s="9"/>
      <c r="J423" s="9"/>
      <c r="K423" s="9"/>
      <c r="L423" s="9"/>
      <c r="M423" s="24"/>
    </row>
    <row r="424" spans="1:13" x14ac:dyDescent="0.2">
      <c r="A424" s="3" t="s">
        <v>26</v>
      </c>
      <c r="B424" s="3" t="s">
        <v>421</v>
      </c>
      <c r="C424" s="6" t="s">
        <v>58</v>
      </c>
      <c r="D424" s="11">
        <v>1903500</v>
      </c>
      <c r="E424" s="11">
        <v>0</v>
      </c>
      <c r="F424" s="11">
        <v>0</v>
      </c>
      <c r="G424" s="11">
        <v>0</v>
      </c>
      <c r="H424" s="11">
        <v>1903500</v>
      </c>
      <c r="I424" s="11">
        <v>531426.09000000008</v>
      </c>
      <c r="J424" s="11">
        <v>371937.77</v>
      </c>
      <c r="K424" s="18">
        <v>474594</v>
      </c>
      <c r="L424" s="18">
        <f>K424+J424+I424</f>
        <v>1377957.86</v>
      </c>
      <c r="M424" s="26">
        <f>L424/H424</f>
        <v>0.72390746519569216</v>
      </c>
    </row>
    <row r="425" spans="1:13" x14ac:dyDescent="0.2">
      <c r="A425" s="5" t="s">
        <v>273</v>
      </c>
      <c r="B425" s="5" t="s">
        <v>423</v>
      </c>
      <c r="C425" s="4" t="s">
        <v>424</v>
      </c>
      <c r="D425" s="9"/>
      <c r="E425" s="9"/>
      <c r="F425" s="9"/>
      <c r="G425" s="9"/>
      <c r="H425" s="9"/>
      <c r="I425" s="9"/>
      <c r="J425" s="9"/>
      <c r="K425" s="9"/>
      <c r="L425" s="9"/>
      <c r="M425" s="24"/>
    </row>
    <row r="426" spans="1:13" x14ac:dyDescent="0.2">
      <c r="A426" s="3" t="s">
        <v>273</v>
      </c>
      <c r="B426" s="3" t="s">
        <v>423</v>
      </c>
      <c r="C426" s="3" t="s">
        <v>425</v>
      </c>
      <c r="D426" s="10">
        <v>6757255200</v>
      </c>
      <c r="E426" s="10">
        <v>0</v>
      </c>
      <c r="F426" s="10">
        <v>44000000</v>
      </c>
      <c r="G426" s="10">
        <v>182700000</v>
      </c>
      <c r="H426" s="10">
        <v>6983955200</v>
      </c>
      <c r="I426" s="10">
        <v>1817374652</v>
      </c>
      <c r="J426" s="10">
        <v>1486152104</v>
      </c>
      <c r="K426" s="10">
        <v>1681045168</v>
      </c>
      <c r="L426" s="10">
        <v>4984571924</v>
      </c>
      <c r="M426" s="22">
        <v>0.71371762579462139</v>
      </c>
    </row>
    <row r="427" spans="1:13" x14ac:dyDescent="0.2">
      <c r="A427" s="3" t="s">
        <v>273</v>
      </c>
      <c r="B427" s="3" t="s">
        <v>423</v>
      </c>
      <c r="C427" s="3" t="s">
        <v>426</v>
      </c>
      <c r="D427" s="10">
        <v>265681900</v>
      </c>
      <c r="E427" s="10">
        <v>0</v>
      </c>
      <c r="F427" s="10">
        <v>0</v>
      </c>
      <c r="G427" s="10">
        <v>0</v>
      </c>
      <c r="H427" s="10">
        <v>265681900</v>
      </c>
      <c r="I427" s="10">
        <v>0</v>
      </c>
      <c r="J427" s="10">
        <v>0</v>
      </c>
      <c r="K427" s="10">
        <v>0</v>
      </c>
      <c r="L427" s="10">
        <v>0</v>
      </c>
      <c r="M427" s="22">
        <v>0</v>
      </c>
    </row>
    <row r="428" spans="1:13" x14ac:dyDescent="0.2">
      <c r="A428" s="3" t="s">
        <v>273</v>
      </c>
      <c r="B428" s="3" t="s">
        <v>423</v>
      </c>
      <c r="C428" s="3" t="s">
        <v>427</v>
      </c>
      <c r="D428" s="10">
        <v>135287600</v>
      </c>
      <c r="E428" s="10">
        <v>0</v>
      </c>
      <c r="F428" s="10">
        <v>0</v>
      </c>
      <c r="G428" s="10">
        <v>0</v>
      </c>
      <c r="H428" s="10">
        <v>135287600</v>
      </c>
      <c r="I428" s="10">
        <v>23224744</v>
      </c>
      <c r="J428" s="10">
        <v>9248316</v>
      </c>
      <c r="K428" s="10">
        <v>16329329</v>
      </c>
      <c r="L428" s="10">
        <v>48802389</v>
      </c>
      <c r="M428" s="22">
        <v>0.36073068780878659</v>
      </c>
    </row>
    <row r="429" spans="1:13" x14ac:dyDescent="0.2">
      <c r="A429" s="3" t="s">
        <v>273</v>
      </c>
      <c r="B429" s="3" t="s">
        <v>423</v>
      </c>
      <c r="C429" s="3" t="s">
        <v>57</v>
      </c>
      <c r="D429" s="10">
        <v>95607414</v>
      </c>
      <c r="E429" s="10">
        <v>0</v>
      </c>
      <c r="F429" s="10">
        <v>0</v>
      </c>
      <c r="G429" s="10">
        <v>0</v>
      </c>
      <c r="H429" s="10">
        <v>95607414</v>
      </c>
      <c r="I429" s="10">
        <v>15901191.150000095</v>
      </c>
      <c r="J429" s="10">
        <v>18703517.359999895</v>
      </c>
      <c r="K429" s="10">
        <v>18127409</v>
      </c>
      <c r="L429" s="10">
        <v>52732117.50999999</v>
      </c>
      <c r="M429" s="22">
        <v>0.551548413494376</v>
      </c>
    </row>
    <row r="430" spans="1:13" x14ac:dyDescent="0.2">
      <c r="A430" s="3" t="s">
        <v>273</v>
      </c>
      <c r="B430" s="3" t="s">
        <v>423</v>
      </c>
      <c r="C430" s="6" t="s">
        <v>58</v>
      </c>
      <c r="D430" s="11">
        <v>7253832114</v>
      </c>
      <c r="E430" s="11">
        <v>0</v>
      </c>
      <c r="F430" s="11">
        <v>44000000</v>
      </c>
      <c r="G430" s="11">
        <v>182700000</v>
      </c>
      <c r="H430" s="11">
        <v>7480532114</v>
      </c>
      <c r="I430" s="11">
        <v>1856500587.1500001</v>
      </c>
      <c r="J430" s="11">
        <v>1514103937.3599999</v>
      </c>
      <c r="K430" s="11">
        <v>1715501906</v>
      </c>
      <c r="L430" s="11">
        <v>5086106430.5100002</v>
      </c>
      <c r="M430" s="23">
        <v>0.67991238497475692</v>
      </c>
    </row>
    <row r="431" spans="1:13" x14ac:dyDescent="0.2">
      <c r="A431" s="5" t="s">
        <v>428</v>
      </c>
      <c r="B431" s="5" t="s">
        <v>429</v>
      </c>
      <c r="C431" s="4" t="s">
        <v>430</v>
      </c>
      <c r="D431" s="9"/>
      <c r="E431" s="9"/>
      <c r="F431" s="9"/>
      <c r="G431" s="9"/>
      <c r="H431" s="9"/>
      <c r="I431" s="9"/>
      <c r="J431" s="9"/>
      <c r="K431" s="9"/>
      <c r="L431" s="9"/>
      <c r="M431" s="24"/>
    </row>
    <row r="432" spans="1:13" x14ac:dyDescent="0.2">
      <c r="A432" s="3" t="s">
        <v>26</v>
      </c>
      <c r="B432" s="3" t="s">
        <v>429</v>
      </c>
      <c r="C432" s="3" t="s">
        <v>431</v>
      </c>
      <c r="D432" s="10">
        <v>596230200</v>
      </c>
      <c r="E432" s="10">
        <v>0</v>
      </c>
      <c r="F432" s="10">
        <v>1802500</v>
      </c>
      <c r="G432" s="10">
        <v>27000000</v>
      </c>
      <c r="H432" s="10">
        <v>625032700</v>
      </c>
      <c r="I432" s="10">
        <v>128977438.58</v>
      </c>
      <c r="J432" s="10">
        <v>167580354.05000001</v>
      </c>
      <c r="K432" s="10">
        <v>174525491.24000001</v>
      </c>
      <c r="L432" s="10">
        <v>471083283.87</v>
      </c>
      <c r="M432" s="22">
        <v>0.75369382093128889</v>
      </c>
    </row>
    <row r="433" spans="1:13" x14ac:dyDescent="0.2">
      <c r="A433" s="3" t="s">
        <v>26</v>
      </c>
      <c r="B433" s="3" t="s">
        <v>429</v>
      </c>
      <c r="C433" s="3" t="s">
        <v>432</v>
      </c>
      <c r="D433" s="10">
        <v>229949200</v>
      </c>
      <c r="E433" s="10">
        <v>0</v>
      </c>
      <c r="F433" s="10">
        <v>0</v>
      </c>
      <c r="G433" s="10">
        <v>0</v>
      </c>
      <c r="H433" s="10">
        <v>229949200</v>
      </c>
      <c r="I433" s="10">
        <v>55755676.119999997</v>
      </c>
      <c r="J433" s="10">
        <v>57199111.490000002</v>
      </c>
      <c r="K433" s="10">
        <v>61909587.669999994</v>
      </c>
      <c r="L433" s="10">
        <v>174864375.28</v>
      </c>
      <c r="M433" s="22">
        <v>0.76044785230824896</v>
      </c>
    </row>
    <row r="434" spans="1:13" x14ac:dyDescent="0.2">
      <c r="A434" s="3" t="s">
        <v>26</v>
      </c>
      <c r="B434" s="3" t="s">
        <v>429</v>
      </c>
      <c r="C434" s="3" t="s">
        <v>433</v>
      </c>
      <c r="D434" s="10">
        <v>180142700</v>
      </c>
      <c r="E434" s="10">
        <v>0</v>
      </c>
      <c r="F434" s="10">
        <v>0</v>
      </c>
      <c r="G434" s="10">
        <v>0</v>
      </c>
      <c r="H434" s="10">
        <v>180142700</v>
      </c>
      <c r="I434" s="10">
        <v>0</v>
      </c>
      <c r="J434" s="10">
        <v>59999183.399999999</v>
      </c>
      <c r="K434" s="10">
        <v>2000568.9100000039</v>
      </c>
      <c r="L434" s="10">
        <v>61999752.310000002</v>
      </c>
      <c r="M434" s="22">
        <v>0.34417021788837404</v>
      </c>
    </row>
    <row r="435" spans="1:13" x14ac:dyDescent="0.2">
      <c r="A435" s="3" t="s">
        <v>26</v>
      </c>
      <c r="B435" s="3" t="s">
        <v>429</v>
      </c>
      <c r="C435" s="3" t="s">
        <v>434</v>
      </c>
      <c r="D435" s="10">
        <v>155269800</v>
      </c>
      <c r="E435" s="10">
        <v>0</v>
      </c>
      <c r="F435" s="10">
        <v>0</v>
      </c>
      <c r="G435" s="10">
        <v>0</v>
      </c>
      <c r="H435" s="10">
        <v>155269800</v>
      </c>
      <c r="I435" s="10">
        <v>3823075.51</v>
      </c>
      <c r="J435" s="10">
        <v>37477932.580000006</v>
      </c>
      <c r="K435" s="10">
        <v>24827876.379999995</v>
      </c>
      <c r="L435" s="10">
        <v>66128884.469999999</v>
      </c>
      <c r="M435" s="22">
        <v>0.42589662941537892</v>
      </c>
    </row>
    <row r="436" spans="1:13" x14ac:dyDescent="0.2">
      <c r="A436" s="3" t="s">
        <v>26</v>
      </c>
      <c r="B436" s="3" t="s">
        <v>429</v>
      </c>
      <c r="C436" s="3" t="s">
        <v>435</v>
      </c>
      <c r="D436" s="10">
        <v>85179000</v>
      </c>
      <c r="E436" s="10">
        <v>0</v>
      </c>
      <c r="F436" s="10">
        <v>0</v>
      </c>
      <c r="G436" s="10">
        <v>0</v>
      </c>
      <c r="H436" s="10">
        <v>85179000</v>
      </c>
      <c r="I436" s="10">
        <v>11562512.300000001</v>
      </c>
      <c r="J436" s="10">
        <v>3405522.5399999991</v>
      </c>
      <c r="K436" s="10">
        <v>59304138.470000014</v>
      </c>
      <c r="L436" s="10">
        <v>74272173.310000017</v>
      </c>
      <c r="M436" s="22">
        <v>0.87195404160649947</v>
      </c>
    </row>
    <row r="437" spans="1:13" x14ac:dyDescent="0.2">
      <c r="A437" s="3" t="s">
        <v>26</v>
      </c>
      <c r="B437" s="3" t="s">
        <v>429</v>
      </c>
      <c r="C437" s="3" t="s">
        <v>436</v>
      </c>
      <c r="D437" s="10">
        <v>36954100</v>
      </c>
      <c r="E437" s="10">
        <v>0</v>
      </c>
      <c r="F437" s="10">
        <v>0</v>
      </c>
      <c r="G437" s="10">
        <v>0</v>
      </c>
      <c r="H437" s="10">
        <v>36954100</v>
      </c>
      <c r="I437" s="10">
        <v>671221.74</v>
      </c>
      <c r="J437" s="10">
        <v>843612.89999999991</v>
      </c>
      <c r="K437" s="10">
        <v>10949043.129999999</v>
      </c>
      <c r="L437" s="10">
        <v>12463877.77</v>
      </c>
      <c r="M437" s="22">
        <v>0.33727997082867667</v>
      </c>
    </row>
    <row r="438" spans="1:13" x14ac:dyDescent="0.2">
      <c r="A438" s="3" t="s">
        <v>26</v>
      </c>
      <c r="B438" s="3" t="s">
        <v>429</v>
      </c>
      <c r="C438" s="3" t="s">
        <v>437</v>
      </c>
      <c r="D438" s="10">
        <v>30550000</v>
      </c>
      <c r="E438" s="10">
        <v>0</v>
      </c>
      <c r="F438" s="10">
        <v>0</v>
      </c>
      <c r="G438" s="10">
        <v>0</v>
      </c>
      <c r="H438" s="10">
        <v>30550000</v>
      </c>
      <c r="I438" s="10">
        <v>7675000</v>
      </c>
      <c r="J438" s="10">
        <v>0</v>
      </c>
      <c r="K438" s="10">
        <v>0</v>
      </c>
      <c r="L438" s="10">
        <v>7675000</v>
      </c>
      <c r="M438" s="22">
        <v>0.25122749590834698</v>
      </c>
    </row>
    <row r="439" spans="1:13" x14ac:dyDescent="0.2">
      <c r="A439" s="3" t="s">
        <v>26</v>
      </c>
      <c r="B439" s="3" t="s">
        <v>429</v>
      </c>
      <c r="C439" s="3" t="s">
        <v>438</v>
      </c>
      <c r="D439" s="10">
        <v>19450000</v>
      </c>
      <c r="E439" s="10">
        <v>0</v>
      </c>
      <c r="F439" s="10">
        <v>0</v>
      </c>
      <c r="G439" s="10">
        <v>0</v>
      </c>
      <c r="H439" s="10">
        <v>19450000</v>
      </c>
      <c r="I439" s="10">
        <v>128569.16</v>
      </c>
      <c r="J439" s="10">
        <v>590430.15</v>
      </c>
      <c r="K439" s="10">
        <v>5238243.8</v>
      </c>
      <c r="L439" s="10">
        <v>5957243.1099999994</v>
      </c>
      <c r="M439" s="22">
        <v>0.30628499280205651</v>
      </c>
    </row>
    <row r="440" spans="1:13" x14ac:dyDescent="0.2">
      <c r="A440" s="3" t="s">
        <v>26</v>
      </c>
      <c r="B440" s="3" t="s">
        <v>429</v>
      </c>
      <c r="C440" s="3" t="s">
        <v>439</v>
      </c>
      <c r="D440" s="10">
        <v>16848300</v>
      </c>
      <c r="E440" s="10">
        <v>0</v>
      </c>
      <c r="F440" s="10">
        <v>0</v>
      </c>
      <c r="G440" s="10">
        <v>0</v>
      </c>
      <c r="H440" s="10">
        <v>16848300</v>
      </c>
      <c r="I440" s="10">
        <v>3765864.75</v>
      </c>
      <c r="J440" s="10">
        <v>1477182.7199999997</v>
      </c>
      <c r="K440" s="10">
        <v>6061964.8999999985</v>
      </c>
      <c r="L440" s="10">
        <v>11305012.369999997</v>
      </c>
      <c r="M440" s="22">
        <v>0.67098831158039662</v>
      </c>
    </row>
    <row r="441" spans="1:13" x14ac:dyDescent="0.2">
      <c r="A441" s="3" t="s">
        <v>26</v>
      </c>
      <c r="B441" s="3" t="s">
        <v>429</v>
      </c>
      <c r="C441" s="3" t="s">
        <v>440</v>
      </c>
      <c r="D441" s="10">
        <v>9181000</v>
      </c>
      <c r="E441" s="10">
        <v>0</v>
      </c>
      <c r="F441" s="10">
        <v>0</v>
      </c>
      <c r="G441" s="10">
        <v>0</v>
      </c>
      <c r="H441" s="10">
        <v>9181000</v>
      </c>
      <c r="I441" s="10">
        <v>312387.94</v>
      </c>
      <c r="J441" s="10">
        <v>96502.229999999981</v>
      </c>
      <c r="K441" s="10">
        <v>14037759.699999999</v>
      </c>
      <c r="L441" s="10">
        <v>14446649.869999999</v>
      </c>
      <c r="M441" s="22">
        <v>1.5735377268271429</v>
      </c>
    </row>
    <row r="442" spans="1:13" x14ac:dyDescent="0.2">
      <c r="A442" s="3" t="s">
        <v>26</v>
      </c>
      <c r="B442" s="3" t="s">
        <v>429</v>
      </c>
      <c r="C442" s="3" t="s">
        <v>441</v>
      </c>
      <c r="D442" s="10">
        <v>8473300</v>
      </c>
      <c r="E442" s="10">
        <v>0</v>
      </c>
      <c r="F442" s="10">
        <v>0</v>
      </c>
      <c r="G442" s="10">
        <v>0</v>
      </c>
      <c r="H442" s="10">
        <v>8473300</v>
      </c>
      <c r="I442" s="10">
        <v>2000000</v>
      </c>
      <c r="J442" s="10">
        <v>2000000</v>
      </c>
      <c r="K442" s="10">
        <v>4000000</v>
      </c>
      <c r="L442" s="10">
        <v>8000000</v>
      </c>
      <c r="M442" s="22">
        <v>0.94414218781348469</v>
      </c>
    </row>
    <row r="443" spans="1:13" x14ac:dyDescent="0.2">
      <c r="A443" s="3" t="s">
        <v>26</v>
      </c>
      <c r="B443" s="3" t="s">
        <v>429</v>
      </c>
      <c r="C443" s="3" t="s">
        <v>442</v>
      </c>
      <c r="D443" s="10">
        <v>1618700</v>
      </c>
      <c r="E443" s="10">
        <v>0</v>
      </c>
      <c r="F443" s="10">
        <v>0</v>
      </c>
      <c r="G443" s="10">
        <v>0</v>
      </c>
      <c r="H443" s="10">
        <v>1618700</v>
      </c>
      <c r="I443" s="10">
        <v>0</v>
      </c>
      <c r="J443" s="10">
        <v>809370</v>
      </c>
      <c r="K443" s="10">
        <v>0</v>
      </c>
      <c r="L443" s="10">
        <v>809370</v>
      </c>
      <c r="M443" s="22">
        <v>0.50001235559399515</v>
      </c>
    </row>
    <row r="444" spans="1:13" x14ac:dyDescent="0.2">
      <c r="A444" s="3" t="s">
        <v>26</v>
      </c>
      <c r="B444" s="3" t="s">
        <v>429</v>
      </c>
      <c r="C444" s="3" t="s">
        <v>443</v>
      </c>
      <c r="D444" s="10">
        <v>350000</v>
      </c>
      <c r="E444" s="10">
        <v>0</v>
      </c>
      <c r="F444" s="10">
        <v>0</v>
      </c>
      <c r="G444" s="10">
        <v>0</v>
      </c>
      <c r="H444" s="10">
        <v>350000</v>
      </c>
      <c r="I444" s="10">
        <v>0</v>
      </c>
      <c r="J444" s="10">
        <v>0</v>
      </c>
      <c r="K444" s="10">
        <v>322951</v>
      </c>
      <c r="L444" s="10">
        <v>322951</v>
      </c>
      <c r="M444" s="22">
        <v>0.9227171428571429</v>
      </c>
    </row>
    <row r="445" spans="1:13" x14ac:dyDescent="0.2">
      <c r="A445" s="3" t="s">
        <v>26</v>
      </c>
      <c r="B445" s="3" t="s">
        <v>429</v>
      </c>
      <c r="C445" s="3" t="s">
        <v>444</v>
      </c>
      <c r="D445" s="10">
        <v>1000</v>
      </c>
      <c r="E445" s="10">
        <v>0</v>
      </c>
      <c r="F445" s="10">
        <v>0</v>
      </c>
      <c r="G445" s="10">
        <v>235000000</v>
      </c>
      <c r="H445" s="10">
        <v>235001000</v>
      </c>
      <c r="I445" s="10">
        <v>1269325.19</v>
      </c>
      <c r="J445" s="10">
        <v>0</v>
      </c>
      <c r="K445" s="10">
        <v>108002.85000000009</v>
      </c>
      <c r="L445" s="10">
        <v>1377328.04</v>
      </c>
      <c r="M445" s="22">
        <v>5.8609454427853503E-3</v>
      </c>
    </row>
    <row r="446" spans="1:13" x14ac:dyDescent="0.2">
      <c r="A446" s="3" t="s">
        <v>26</v>
      </c>
      <c r="B446" s="3" t="s">
        <v>429</v>
      </c>
      <c r="C446" s="3" t="s">
        <v>445</v>
      </c>
      <c r="D446" s="10">
        <v>1000</v>
      </c>
      <c r="E446" s="10">
        <v>0</v>
      </c>
      <c r="F446" s="10">
        <v>0</v>
      </c>
      <c r="G446" s="10">
        <v>0</v>
      </c>
      <c r="H446" s="10">
        <v>1000</v>
      </c>
      <c r="I446" s="10">
        <v>7190.19</v>
      </c>
      <c r="J446" s="10">
        <v>127907.57999999999</v>
      </c>
      <c r="K446" s="10">
        <v>519359.48000000004</v>
      </c>
      <c r="L446" s="10">
        <v>654457.25</v>
      </c>
      <c r="M446" s="22">
        <v>654.45725000000004</v>
      </c>
    </row>
    <row r="447" spans="1:13" x14ac:dyDescent="0.2">
      <c r="A447" s="3" t="s">
        <v>26</v>
      </c>
      <c r="B447" s="3" t="s">
        <v>429</v>
      </c>
      <c r="C447" s="3" t="s">
        <v>446</v>
      </c>
      <c r="D447" s="10">
        <v>1000</v>
      </c>
      <c r="E447" s="10">
        <v>0</v>
      </c>
      <c r="F447" s="10">
        <v>0</v>
      </c>
      <c r="G447" s="10">
        <v>0</v>
      </c>
      <c r="H447" s="10">
        <v>1000</v>
      </c>
      <c r="I447" s="10">
        <v>0</v>
      </c>
      <c r="J447" s="10">
        <v>0</v>
      </c>
      <c r="K447" s="10">
        <v>0</v>
      </c>
      <c r="L447" s="10">
        <v>0</v>
      </c>
      <c r="M447" s="22">
        <v>0</v>
      </c>
    </row>
    <row r="448" spans="1:13" x14ac:dyDescent="0.2">
      <c r="A448" s="3" t="s">
        <v>26</v>
      </c>
      <c r="B448" s="3" t="s">
        <v>429</v>
      </c>
      <c r="C448" s="3" t="s">
        <v>447</v>
      </c>
      <c r="D448" s="10">
        <v>1000</v>
      </c>
      <c r="E448" s="10">
        <v>0</v>
      </c>
      <c r="F448" s="10">
        <v>0</v>
      </c>
      <c r="G448" s="10">
        <v>0</v>
      </c>
      <c r="H448" s="10">
        <v>1000</v>
      </c>
      <c r="I448" s="10">
        <v>0</v>
      </c>
      <c r="J448" s="10">
        <v>0</v>
      </c>
      <c r="K448" s="10">
        <v>0</v>
      </c>
      <c r="L448" s="10">
        <v>0</v>
      </c>
      <c r="M448" s="22">
        <v>0</v>
      </c>
    </row>
    <row r="449" spans="1:13" x14ac:dyDescent="0.2">
      <c r="A449" s="3" t="s">
        <v>26</v>
      </c>
      <c r="B449" s="3" t="s">
        <v>429</v>
      </c>
      <c r="C449" s="3" t="s">
        <v>448</v>
      </c>
      <c r="D449" s="10">
        <v>1000</v>
      </c>
      <c r="E449" s="10">
        <v>0</v>
      </c>
      <c r="F449" s="10">
        <v>0</v>
      </c>
      <c r="G449" s="10">
        <v>0</v>
      </c>
      <c r="H449" s="10">
        <v>1000</v>
      </c>
      <c r="I449" s="10">
        <v>0</v>
      </c>
      <c r="J449" s="10">
        <v>0</v>
      </c>
      <c r="K449" s="10">
        <v>0</v>
      </c>
      <c r="L449" s="10">
        <v>0</v>
      </c>
      <c r="M449" s="22">
        <v>0</v>
      </c>
    </row>
    <row r="450" spans="1:13" x14ac:dyDescent="0.2">
      <c r="A450" s="3" t="s">
        <v>26</v>
      </c>
      <c r="B450" s="3" t="s">
        <v>429</v>
      </c>
      <c r="C450" s="3" t="s">
        <v>449</v>
      </c>
      <c r="D450" s="10">
        <v>1000</v>
      </c>
      <c r="E450" s="10">
        <v>0</v>
      </c>
      <c r="F450" s="10">
        <v>0</v>
      </c>
      <c r="G450" s="10">
        <v>0</v>
      </c>
      <c r="H450" s="10">
        <v>1000</v>
      </c>
      <c r="I450" s="10">
        <v>0</v>
      </c>
      <c r="J450" s="10">
        <v>0</v>
      </c>
      <c r="K450" s="10">
        <v>0</v>
      </c>
      <c r="L450" s="10">
        <v>0</v>
      </c>
      <c r="M450" s="22">
        <v>0</v>
      </c>
    </row>
    <row r="451" spans="1:13" x14ac:dyDescent="0.2">
      <c r="A451" s="3" t="s">
        <v>26</v>
      </c>
      <c r="B451" s="3" t="s">
        <v>429</v>
      </c>
      <c r="C451" s="3" t="s">
        <v>450</v>
      </c>
      <c r="D451" s="10">
        <v>1000</v>
      </c>
      <c r="E451" s="10">
        <v>0</v>
      </c>
      <c r="F451" s="10">
        <v>0</v>
      </c>
      <c r="G451" s="10">
        <v>0</v>
      </c>
      <c r="H451" s="10">
        <v>1000</v>
      </c>
      <c r="I451" s="10">
        <v>0</v>
      </c>
      <c r="J451" s="10">
        <v>0</v>
      </c>
      <c r="K451" s="10">
        <v>0</v>
      </c>
      <c r="L451" s="10">
        <v>0</v>
      </c>
      <c r="M451" s="22">
        <v>0</v>
      </c>
    </row>
    <row r="452" spans="1:13" x14ac:dyDescent="0.2">
      <c r="A452" s="3" t="s">
        <v>26</v>
      </c>
      <c r="B452" s="3" t="s">
        <v>429</v>
      </c>
      <c r="C452" s="3" t="s">
        <v>451</v>
      </c>
      <c r="D452" s="10">
        <v>0</v>
      </c>
      <c r="E452" s="10">
        <v>0</v>
      </c>
      <c r="F452" s="10">
        <v>0</v>
      </c>
      <c r="G452" s="10">
        <v>0</v>
      </c>
      <c r="H452" s="10">
        <v>0</v>
      </c>
      <c r="I452" s="10">
        <v>2127.37</v>
      </c>
      <c r="J452" s="10">
        <v>-2127.37</v>
      </c>
      <c r="K452" s="10">
        <v>0</v>
      </c>
      <c r="L452" s="10">
        <v>0</v>
      </c>
      <c r="M452" s="22"/>
    </row>
    <row r="453" spans="1:13" x14ac:dyDescent="0.2">
      <c r="A453" s="3" t="s">
        <v>26</v>
      </c>
      <c r="B453" s="3" t="s">
        <v>429</v>
      </c>
      <c r="C453" s="3" t="s">
        <v>57</v>
      </c>
      <c r="D453" s="10">
        <v>-52916013</v>
      </c>
      <c r="E453" s="10">
        <v>0</v>
      </c>
      <c r="F453" s="10">
        <v>0</v>
      </c>
      <c r="G453" s="10">
        <v>0</v>
      </c>
      <c r="H453" s="10">
        <v>-52916013</v>
      </c>
      <c r="I453" s="10">
        <v>4219765.8499999847</v>
      </c>
      <c r="J453" s="10">
        <v>13467217.180000003</v>
      </c>
      <c r="K453" s="10">
        <v>-57914487.280000001</v>
      </c>
      <c r="L453" s="10">
        <v>-40227504.250000015</v>
      </c>
      <c r="M453" s="22">
        <v>0.76021419546480218</v>
      </c>
    </row>
    <row r="454" spans="1:13" x14ac:dyDescent="0.2">
      <c r="A454" s="3" t="s">
        <v>26</v>
      </c>
      <c r="B454" s="3" t="s">
        <v>429</v>
      </c>
      <c r="C454" s="6" t="s">
        <v>58</v>
      </c>
      <c r="D454" s="11">
        <v>1317287287</v>
      </c>
      <c r="E454" s="11">
        <v>0</v>
      </c>
      <c r="F454" s="11">
        <v>1802500</v>
      </c>
      <c r="G454" s="11">
        <v>262000000</v>
      </c>
      <c r="H454" s="11">
        <v>1581089787</v>
      </c>
      <c r="I454" s="11">
        <v>220170154.69999999</v>
      </c>
      <c r="J454" s="11">
        <v>345072199.44999999</v>
      </c>
      <c r="K454" s="11">
        <v>305890500.25</v>
      </c>
      <c r="L454" s="11">
        <v>871132854.39999998</v>
      </c>
      <c r="M454" s="23">
        <v>0.55096988264841662</v>
      </c>
    </row>
    <row r="455" spans="1:13" x14ac:dyDescent="0.2">
      <c r="A455" s="5" t="s">
        <v>26</v>
      </c>
      <c r="B455" s="5" t="s">
        <v>452</v>
      </c>
      <c r="C455" s="4" t="s">
        <v>453</v>
      </c>
      <c r="D455" s="9"/>
      <c r="E455" s="9"/>
      <c r="F455" s="9"/>
      <c r="G455" s="9"/>
      <c r="H455" s="9"/>
      <c r="I455" s="9"/>
      <c r="J455" s="9"/>
      <c r="K455" s="9"/>
      <c r="L455" s="9"/>
      <c r="M455" s="24"/>
    </row>
    <row r="456" spans="1:13" x14ac:dyDescent="0.2">
      <c r="A456" s="3" t="s">
        <v>26</v>
      </c>
      <c r="B456" s="3" t="s">
        <v>452</v>
      </c>
      <c r="C456" s="3" t="s">
        <v>454</v>
      </c>
      <c r="D456" s="10">
        <v>136470000</v>
      </c>
      <c r="E456" s="10">
        <v>0</v>
      </c>
      <c r="F456" s="10">
        <v>0</v>
      </c>
      <c r="G456" s="10">
        <v>0</v>
      </c>
      <c r="H456" s="10">
        <v>136470000</v>
      </c>
      <c r="I456" s="10">
        <v>0</v>
      </c>
      <c r="J456" s="10">
        <v>0</v>
      </c>
      <c r="K456" s="10">
        <v>60013462.740000002</v>
      </c>
      <c r="L456" s="10">
        <v>60013462.740000002</v>
      </c>
      <c r="M456" s="22">
        <v>0.43975571730050561</v>
      </c>
    </row>
    <row r="457" spans="1:13" x14ac:dyDescent="0.2">
      <c r="A457" s="3" t="s">
        <v>26</v>
      </c>
      <c r="B457" s="3" t="s">
        <v>452</v>
      </c>
      <c r="C457" s="3" t="s">
        <v>455</v>
      </c>
      <c r="D457" s="10">
        <v>60000000</v>
      </c>
      <c r="E457" s="10">
        <v>0</v>
      </c>
      <c r="F457" s="10">
        <v>0</v>
      </c>
      <c r="G457" s="10">
        <v>0</v>
      </c>
      <c r="H457" s="10">
        <v>60000000</v>
      </c>
      <c r="I457" s="10">
        <v>0</v>
      </c>
      <c r="J457" s="10">
        <v>0</v>
      </c>
      <c r="K457" s="10">
        <v>0</v>
      </c>
      <c r="L457" s="10">
        <v>0</v>
      </c>
      <c r="M457" s="22">
        <v>0</v>
      </c>
    </row>
    <row r="458" spans="1:13" x14ac:dyDescent="0.2">
      <c r="A458" s="3" t="s">
        <v>26</v>
      </c>
      <c r="B458" s="3" t="s">
        <v>452</v>
      </c>
      <c r="C458" s="3" t="s">
        <v>456</v>
      </c>
      <c r="D458" s="10">
        <v>45611400</v>
      </c>
      <c r="E458" s="10">
        <v>0</v>
      </c>
      <c r="F458" s="10">
        <v>0</v>
      </c>
      <c r="G458" s="10">
        <v>0</v>
      </c>
      <c r="H458" s="10">
        <v>45611400</v>
      </c>
      <c r="I458" s="10">
        <v>6166530.9800000004</v>
      </c>
      <c r="J458" s="10">
        <v>7864090.1199999992</v>
      </c>
      <c r="K458" s="10">
        <v>5711563.3100000005</v>
      </c>
      <c r="L458" s="10">
        <v>19742184.41</v>
      </c>
      <c r="M458" s="22">
        <v>0.43283443196218491</v>
      </c>
    </row>
    <row r="459" spans="1:13" x14ac:dyDescent="0.2">
      <c r="A459" s="3" t="s">
        <v>26</v>
      </c>
      <c r="B459" s="3" t="s">
        <v>452</v>
      </c>
      <c r="C459" s="3" t="s">
        <v>457</v>
      </c>
      <c r="D459" s="10">
        <v>40000000</v>
      </c>
      <c r="E459" s="10">
        <v>0</v>
      </c>
      <c r="F459" s="10">
        <v>0</v>
      </c>
      <c r="G459" s="10">
        <v>0</v>
      </c>
      <c r="H459" s="10">
        <v>40000000</v>
      </c>
      <c r="I459" s="10">
        <v>0</v>
      </c>
      <c r="J459" s="10">
        <v>0</v>
      </c>
      <c r="K459" s="10">
        <v>0</v>
      </c>
      <c r="L459" s="10">
        <v>0</v>
      </c>
      <c r="M459" s="22">
        <v>0</v>
      </c>
    </row>
    <row r="460" spans="1:13" x14ac:dyDescent="0.2">
      <c r="A460" s="3" t="s">
        <v>26</v>
      </c>
      <c r="B460" s="3" t="s">
        <v>452</v>
      </c>
      <c r="C460" s="3" t="s">
        <v>458</v>
      </c>
      <c r="D460" s="10">
        <v>19593000</v>
      </c>
      <c r="E460" s="10">
        <v>0</v>
      </c>
      <c r="F460" s="10">
        <v>0</v>
      </c>
      <c r="G460" s="10">
        <v>0</v>
      </c>
      <c r="H460" s="10">
        <v>19593000</v>
      </c>
      <c r="I460" s="10">
        <v>-26093312</v>
      </c>
      <c r="J460" s="10">
        <v>0</v>
      </c>
      <c r="K460" s="10">
        <v>40698177.340000004</v>
      </c>
      <c r="L460" s="10">
        <v>14604865.340000004</v>
      </c>
      <c r="M460" s="22">
        <v>0.745412409534017</v>
      </c>
    </row>
    <row r="461" spans="1:13" x14ac:dyDescent="0.2">
      <c r="A461" s="3" t="s">
        <v>26</v>
      </c>
      <c r="B461" s="3" t="s">
        <v>452</v>
      </c>
      <c r="C461" s="3" t="s">
        <v>459</v>
      </c>
      <c r="D461" s="10">
        <v>17087700</v>
      </c>
      <c r="E461" s="10">
        <v>0</v>
      </c>
      <c r="F461" s="10">
        <v>0</v>
      </c>
      <c r="G461" s="10">
        <v>0</v>
      </c>
      <c r="H461" s="10">
        <v>17087700</v>
      </c>
      <c r="I461" s="10">
        <v>-62698245.390000001</v>
      </c>
      <c r="J461" s="10">
        <v>0</v>
      </c>
      <c r="K461" s="10">
        <v>59749930.240000002</v>
      </c>
      <c r="L461" s="10">
        <v>-2948315.1499999985</v>
      </c>
      <c r="M461" s="22">
        <v>-0.17254019850535757</v>
      </c>
    </row>
    <row r="462" spans="1:13" x14ac:dyDescent="0.2">
      <c r="A462" s="3" t="s">
        <v>26</v>
      </c>
      <c r="B462" s="3" t="s">
        <v>452</v>
      </c>
      <c r="C462" s="3" t="s">
        <v>460</v>
      </c>
      <c r="D462" s="10">
        <v>15000000</v>
      </c>
      <c r="E462" s="10">
        <v>0</v>
      </c>
      <c r="F462" s="10">
        <v>0</v>
      </c>
      <c r="G462" s="10">
        <v>0</v>
      </c>
      <c r="H462" s="10">
        <v>15000000</v>
      </c>
      <c r="I462" s="10">
        <v>13870756.460000001</v>
      </c>
      <c r="J462" s="10">
        <v>1061087.4099999983</v>
      </c>
      <c r="K462" s="10">
        <v>64426.490000000224</v>
      </c>
      <c r="L462" s="10">
        <v>14996270.359999999</v>
      </c>
      <c r="M462" s="22">
        <v>0.99975135733333331</v>
      </c>
    </row>
    <row r="463" spans="1:13" x14ac:dyDescent="0.2">
      <c r="A463" s="3" t="s">
        <v>26</v>
      </c>
      <c r="B463" s="3" t="s">
        <v>452</v>
      </c>
      <c r="C463" s="3" t="s">
        <v>461</v>
      </c>
      <c r="D463" s="10">
        <v>9894000</v>
      </c>
      <c r="E463" s="10">
        <v>0</v>
      </c>
      <c r="F463" s="10">
        <v>0</v>
      </c>
      <c r="G463" s="10">
        <v>0</v>
      </c>
      <c r="H463" s="10">
        <v>9894000</v>
      </c>
      <c r="I463" s="10">
        <v>-469955.29</v>
      </c>
      <c r="J463" s="10">
        <v>456244.75</v>
      </c>
      <c r="K463" s="10">
        <v>39069.619999999995</v>
      </c>
      <c r="L463" s="10">
        <v>25359.080000000016</v>
      </c>
      <c r="M463" s="22">
        <v>2.5630766120881359E-3</v>
      </c>
    </row>
    <row r="464" spans="1:13" x14ac:dyDescent="0.2">
      <c r="A464" s="3" t="s">
        <v>26</v>
      </c>
      <c r="B464" s="3" t="s">
        <v>452</v>
      </c>
      <c r="C464" s="3" t="s">
        <v>462</v>
      </c>
      <c r="D464" s="10">
        <v>7969300</v>
      </c>
      <c r="E464" s="10">
        <v>0</v>
      </c>
      <c r="F464" s="10">
        <v>0</v>
      </c>
      <c r="G464" s="10">
        <v>0</v>
      </c>
      <c r="H464" s="10">
        <v>7969300</v>
      </c>
      <c r="I464" s="10">
        <v>0</v>
      </c>
      <c r="J464" s="10">
        <v>3984650</v>
      </c>
      <c r="K464" s="10">
        <v>0</v>
      </c>
      <c r="L464" s="10">
        <v>3984650</v>
      </c>
      <c r="M464" s="22">
        <v>0.5</v>
      </c>
    </row>
    <row r="465" spans="1:13" x14ac:dyDescent="0.2">
      <c r="A465" s="3" t="s">
        <v>26</v>
      </c>
      <c r="B465" s="3" t="s">
        <v>452</v>
      </c>
      <c r="C465" s="3" t="s">
        <v>463</v>
      </c>
      <c r="D465" s="10">
        <v>7097200</v>
      </c>
      <c r="E465" s="10">
        <v>0</v>
      </c>
      <c r="F465" s="10">
        <v>0</v>
      </c>
      <c r="G465" s="10">
        <v>0</v>
      </c>
      <c r="H465" s="10">
        <v>7097200</v>
      </c>
      <c r="I465" s="10">
        <v>0</v>
      </c>
      <c r="J465" s="10">
        <v>0</v>
      </c>
      <c r="K465" s="10">
        <v>0</v>
      </c>
      <c r="L465" s="10">
        <v>0</v>
      </c>
      <c r="M465" s="22">
        <v>0</v>
      </c>
    </row>
    <row r="466" spans="1:13" x14ac:dyDescent="0.2">
      <c r="A466" s="3" t="s">
        <v>26</v>
      </c>
      <c r="B466" s="3" t="s">
        <v>452</v>
      </c>
      <c r="C466" s="3" t="s">
        <v>464</v>
      </c>
      <c r="D466" s="10">
        <v>7000000</v>
      </c>
      <c r="E466" s="10">
        <v>0</v>
      </c>
      <c r="F466" s="10">
        <v>0</v>
      </c>
      <c r="G466" s="10">
        <v>0</v>
      </c>
      <c r="H466" s="10">
        <v>7000000</v>
      </c>
      <c r="I466" s="10">
        <v>0</v>
      </c>
      <c r="J466" s="10">
        <v>432820.18</v>
      </c>
      <c r="K466" s="10">
        <v>1426102.5</v>
      </c>
      <c r="L466" s="10">
        <v>1858922.68</v>
      </c>
      <c r="M466" s="22">
        <v>0.26556038285714284</v>
      </c>
    </row>
    <row r="467" spans="1:13" x14ac:dyDescent="0.2">
      <c r="A467" s="3" t="s">
        <v>26</v>
      </c>
      <c r="B467" s="3" t="s">
        <v>452</v>
      </c>
      <c r="C467" s="3" t="s">
        <v>465</v>
      </c>
      <c r="D467" s="10">
        <v>6000000</v>
      </c>
      <c r="E467" s="10">
        <v>0</v>
      </c>
      <c r="F467" s="10">
        <v>0</v>
      </c>
      <c r="G467" s="10">
        <v>0</v>
      </c>
      <c r="H467" s="10">
        <v>6000000</v>
      </c>
      <c r="I467" s="10">
        <v>-69369.539999999994</v>
      </c>
      <c r="J467" s="10">
        <v>0</v>
      </c>
      <c r="K467" s="10">
        <v>4260135.47</v>
      </c>
      <c r="L467" s="10">
        <v>4190765.9299999997</v>
      </c>
      <c r="M467" s="22">
        <v>0.69846098833333325</v>
      </c>
    </row>
    <row r="468" spans="1:13" x14ac:dyDescent="0.2">
      <c r="A468" s="3" t="s">
        <v>26</v>
      </c>
      <c r="B468" s="3" t="s">
        <v>452</v>
      </c>
      <c r="C468" s="3" t="s">
        <v>466</v>
      </c>
      <c r="D468" s="10">
        <v>5100000</v>
      </c>
      <c r="E468" s="10">
        <v>0</v>
      </c>
      <c r="F468" s="10">
        <v>0</v>
      </c>
      <c r="G468" s="10">
        <v>0</v>
      </c>
      <c r="H468" s="10">
        <v>5100000</v>
      </c>
      <c r="I468" s="10">
        <v>-494432</v>
      </c>
      <c r="J468" s="10">
        <v>494432</v>
      </c>
      <c r="K468" s="10">
        <v>0</v>
      </c>
      <c r="L468" s="10">
        <v>0</v>
      </c>
      <c r="M468" s="22">
        <v>0</v>
      </c>
    </row>
    <row r="469" spans="1:13" x14ac:dyDescent="0.2">
      <c r="A469" s="3" t="s">
        <v>26</v>
      </c>
      <c r="B469" s="3" t="s">
        <v>452</v>
      </c>
      <c r="C469" s="3" t="s">
        <v>467</v>
      </c>
      <c r="D469" s="10">
        <v>5000000</v>
      </c>
      <c r="E469" s="10">
        <v>0</v>
      </c>
      <c r="F469" s="10">
        <v>0</v>
      </c>
      <c r="G469" s="10">
        <v>0</v>
      </c>
      <c r="H469" s="10">
        <v>5000000</v>
      </c>
      <c r="I469" s="10">
        <v>0</v>
      </c>
      <c r="J469" s="10">
        <v>1214334.3799999999</v>
      </c>
      <c r="K469" s="10">
        <v>2369868.75</v>
      </c>
      <c r="L469" s="10">
        <v>3584203.13</v>
      </c>
      <c r="M469" s="22">
        <v>0.71684062599999998</v>
      </c>
    </row>
    <row r="470" spans="1:13" x14ac:dyDescent="0.2">
      <c r="A470" s="3" t="s">
        <v>26</v>
      </c>
      <c r="B470" s="3" t="s">
        <v>452</v>
      </c>
      <c r="C470" s="3" t="s">
        <v>468</v>
      </c>
      <c r="D470" s="10">
        <v>2200000</v>
      </c>
      <c r="E470" s="10">
        <v>0</v>
      </c>
      <c r="F470" s="10">
        <v>0</v>
      </c>
      <c r="G470" s="10">
        <v>0</v>
      </c>
      <c r="H470" s="10">
        <v>2200000</v>
      </c>
      <c r="I470" s="10">
        <v>-10850.78</v>
      </c>
      <c r="J470" s="10">
        <v>48903.38</v>
      </c>
      <c r="K470" s="10">
        <v>1158143.1700000002</v>
      </c>
      <c r="L470" s="10">
        <v>1196195.7700000003</v>
      </c>
      <c r="M470" s="22">
        <v>0.54372535000000011</v>
      </c>
    </row>
    <row r="471" spans="1:13" x14ac:dyDescent="0.2">
      <c r="A471" s="3" t="s">
        <v>26</v>
      </c>
      <c r="B471" s="3" t="s">
        <v>452</v>
      </c>
      <c r="C471" s="3" t="s">
        <v>469</v>
      </c>
      <c r="D471" s="10">
        <v>2000000</v>
      </c>
      <c r="E471" s="10">
        <v>0</v>
      </c>
      <c r="F471" s="10">
        <v>0</v>
      </c>
      <c r="G471" s="10">
        <v>0</v>
      </c>
      <c r="H471" s="10">
        <v>2000000</v>
      </c>
      <c r="I471" s="10">
        <v>0</v>
      </c>
      <c r="J471" s="10">
        <v>1000000</v>
      </c>
      <c r="K471" s="10">
        <v>0</v>
      </c>
      <c r="L471" s="10">
        <v>1000000</v>
      </c>
      <c r="M471" s="22">
        <v>0.5</v>
      </c>
    </row>
    <row r="472" spans="1:13" x14ac:dyDescent="0.2">
      <c r="A472" s="3" t="s">
        <v>26</v>
      </c>
      <c r="B472" s="3" t="s">
        <v>452</v>
      </c>
      <c r="C472" s="3" t="s">
        <v>470</v>
      </c>
      <c r="D472" s="10">
        <v>2000000</v>
      </c>
      <c r="E472" s="10">
        <v>0</v>
      </c>
      <c r="F472" s="10">
        <v>0</v>
      </c>
      <c r="G472" s="10">
        <v>0</v>
      </c>
      <c r="H472" s="10">
        <v>2000000</v>
      </c>
      <c r="I472" s="10">
        <v>0</v>
      </c>
      <c r="J472" s="10">
        <v>0</v>
      </c>
      <c r="K472" s="10">
        <v>0</v>
      </c>
      <c r="L472" s="10">
        <v>0</v>
      </c>
      <c r="M472" s="22">
        <v>0</v>
      </c>
    </row>
    <row r="473" spans="1:13" x14ac:dyDescent="0.2">
      <c r="A473" s="3" t="s">
        <v>26</v>
      </c>
      <c r="B473" s="3" t="s">
        <v>452</v>
      </c>
      <c r="C473" s="3" t="s">
        <v>471</v>
      </c>
      <c r="D473" s="10">
        <v>1750000</v>
      </c>
      <c r="E473" s="10">
        <v>0</v>
      </c>
      <c r="F473" s="10">
        <v>0</v>
      </c>
      <c r="G473" s="10">
        <v>0</v>
      </c>
      <c r="H473" s="10">
        <v>1750000</v>
      </c>
      <c r="I473" s="10">
        <v>0</v>
      </c>
      <c r="J473" s="10">
        <v>0</v>
      </c>
      <c r="K473" s="10">
        <v>0</v>
      </c>
      <c r="L473" s="10">
        <v>0</v>
      </c>
      <c r="M473" s="22">
        <v>0</v>
      </c>
    </row>
    <row r="474" spans="1:13" x14ac:dyDescent="0.2">
      <c r="A474" s="3" t="s">
        <v>26</v>
      </c>
      <c r="B474" s="3" t="s">
        <v>452</v>
      </c>
      <c r="C474" s="3" t="s">
        <v>472</v>
      </c>
      <c r="D474" s="10">
        <v>1711800</v>
      </c>
      <c r="E474" s="10">
        <v>0</v>
      </c>
      <c r="F474" s="10">
        <v>0</v>
      </c>
      <c r="G474" s="10">
        <v>0</v>
      </c>
      <c r="H474" s="10">
        <v>1711800</v>
      </c>
      <c r="I474" s="10">
        <v>0</v>
      </c>
      <c r="J474" s="10">
        <v>0</v>
      </c>
      <c r="K474" s="10">
        <v>0</v>
      </c>
      <c r="L474" s="10">
        <v>0</v>
      </c>
      <c r="M474" s="22">
        <v>0</v>
      </c>
    </row>
    <row r="475" spans="1:13" x14ac:dyDescent="0.2">
      <c r="A475" s="3" t="s">
        <v>26</v>
      </c>
      <c r="B475" s="3" t="s">
        <v>452</v>
      </c>
      <c r="C475" s="3" t="s">
        <v>473</v>
      </c>
      <c r="D475" s="10">
        <v>1500000</v>
      </c>
      <c r="E475" s="10">
        <v>0</v>
      </c>
      <c r="F475" s="10">
        <v>0</v>
      </c>
      <c r="G475" s="10">
        <v>0</v>
      </c>
      <c r="H475" s="10">
        <v>1500000</v>
      </c>
      <c r="I475" s="10">
        <v>-157288.4</v>
      </c>
      <c r="J475" s="10">
        <v>149185.18</v>
      </c>
      <c r="K475" s="10">
        <v>78362.149999999994</v>
      </c>
      <c r="L475" s="10">
        <v>70258.929999999993</v>
      </c>
      <c r="M475" s="22">
        <v>4.683928666666666E-2</v>
      </c>
    </row>
    <row r="476" spans="1:13" x14ac:dyDescent="0.2">
      <c r="A476" s="3" t="s">
        <v>26</v>
      </c>
      <c r="B476" s="3" t="s">
        <v>452</v>
      </c>
      <c r="C476" s="3" t="s">
        <v>474</v>
      </c>
      <c r="D476" s="10">
        <v>830000</v>
      </c>
      <c r="E476" s="10">
        <v>0</v>
      </c>
      <c r="F476" s="10">
        <v>0</v>
      </c>
      <c r="G476" s="10">
        <v>0</v>
      </c>
      <c r="H476" s="10">
        <v>830000</v>
      </c>
      <c r="I476" s="10">
        <v>865.9</v>
      </c>
      <c r="J476" s="10">
        <v>0</v>
      </c>
      <c r="K476" s="10">
        <v>255341.47</v>
      </c>
      <c r="L476" s="10">
        <v>256207.37</v>
      </c>
      <c r="M476" s="22">
        <v>0.30868357831325299</v>
      </c>
    </row>
    <row r="477" spans="1:13" x14ac:dyDescent="0.2">
      <c r="A477" s="3" t="s">
        <v>26</v>
      </c>
      <c r="B477" s="3" t="s">
        <v>452</v>
      </c>
      <c r="C477" s="3" t="s">
        <v>175</v>
      </c>
      <c r="D477" s="10">
        <v>700000</v>
      </c>
      <c r="E477" s="10">
        <v>0</v>
      </c>
      <c r="F477" s="10">
        <v>0</v>
      </c>
      <c r="G477" s="10">
        <v>0</v>
      </c>
      <c r="H477" s="10">
        <v>700000</v>
      </c>
      <c r="I477" s="10">
        <v>131130</v>
      </c>
      <c r="J477" s="10">
        <v>117300</v>
      </c>
      <c r="K477" s="10">
        <v>291007.30000000005</v>
      </c>
      <c r="L477" s="10">
        <v>539437.30000000005</v>
      </c>
      <c r="M477" s="22">
        <v>0.77062471428571433</v>
      </c>
    </row>
    <row r="478" spans="1:13" x14ac:dyDescent="0.2">
      <c r="A478" s="3" t="s">
        <v>26</v>
      </c>
      <c r="B478" s="3" t="s">
        <v>452</v>
      </c>
      <c r="C478" s="3" t="s">
        <v>475</v>
      </c>
      <c r="D478" s="10">
        <v>625000</v>
      </c>
      <c r="E478" s="10">
        <v>0</v>
      </c>
      <c r="F478" s="10">
        <v>0</v>
      </c>
      <c r="G478" s="10">
        <v>0</v>
      </c>
      <c r="H478" s="10">
        <v>625000</v>
      </c>
      <c r="I478" s="10">
        <v>112772</v>
      </c>
      <c r="J478" s="10">
        <v>126868</v>
      </c>
      <c r="K478" s="10">
        <v>183057</v>
      </c>
      <c r="L478" s="10">
        <v>422697</v>
      </c>
      <c r="M478" s="22">
        <v>0.67631520000000001</v>
      </c>
    </row>
    <row r="479" spans="1:13" x14ac:dyDescent="0.2">
      <c r="A479" s="3" t="s">
        <v>26</v>
      </c>
      <c r="B479" s="3" t="s">
        <v>452</v>
      </c>
      <c r="C479" s="3" t="s">
        <v>476</v>
      </c>
      <c r="D479" s="10">
        <v>520000</v>
      </c>
      <c r="E479" s="10">
        <v>0</v>
      </c>
      <c r="F479" s="10">
        <v>0</v>
      </c>
      <c r="G479" s="10">
        <v>0</v>
      </c>
      <c r="H479" s="10">
        <v>520000</v>
      </c>
      <c r="I479" s="10">
        <v>18000</v>
      </c>
      <c r="J479" s="10">
        <v>22500</v>
      </c>
      <c r="K479" s="10">
        <v>124000</v>
      </c>
      <c r="L479" s="10">
        <v>164500</v>
      </c>
      <c r="M479" s="22">
        <v>0.31634615384615383</v>
      </c>
    </row>
    <row r="480" spans="1:13" x14ac:dyDescent="0.2">
      <c r="A480" s="3" t="s">
        <v>26</v>
      </c>
      <c r="B480" s="3" t="s">
        <v>452</v>
      </c>
      <c r="C480" s="3" t="s">
        <v>477</v>
      </c>
      <c r="D480" s="10">
        <v>335300</v>
      </c>
      <c r="E480" s="10">
        <v>0</v>
      </c>
      <c r="F480" s="10">
        <v>0</v>
      </c>
      <c r="G480" s="10">
        <v>0</v>
      </c>
      <c r="H480" s="10">
        <v>335300</v>
      </c>
      <c r="I480" s="10">
        <v>0</v>
      </c>
      <c r="J480" s="10">
        <v>37077.01</v>
      </c>
      <c r="K480" s="10">
        <v>48952.969999999994</v>
      </c>
      <c r="L480" s="10">
        <v>86029.98</v>
      </c>
      <c r="M480" s="22">
        <v>0.25657614076946017</v>
      </c>
    </row>
    <row r="481" spans="1:13" x14ac:dyDescent="0.2">
      <c r="A481" s="3" t="s">
        <v>26</v>
      </c>
      <c r="B481" s="3" t="s">
        <v>452</v>
      </c>
      <c r="C481" s="3" t="s">
        <v>478</v>
      </c>
      <c r="D481" s="10">
        <v>202500</v>
      </c>
      <c r="E481" s="10">
        <v>0</v>
      </c>
      <c r="F481" s="10">
        <v>0</v>
      </c>
      <c r="G481" s="10">
        <v>0</v>
      </c>
      <c r="H481" s="10">
        <v>202500</v>
      </c>
      <c r="I481" s="10">
        <v>35000</v>
      </c>
      <c r="J481" s="10">
        <v>0</v>
      </c>
      <c r="K481" s="10">
        <v>35000</v>
      </c>
      <c r="L481" s="10">
        <v>70000</v>
      </c>
      <c r="M481" s="22">
        <v>0.34567901234567899</v>
      </c>
    </row>
    <row r="482" spans="1:13" x14ac:dyDescent="0.2">
      <c r="A482" s="3" t="s">
        <v>26</v>
      </c>
      <c r="B482" s="3" t="s">
        <v>452</v>
      </c>
      <c r="C482" s="3" t="s">
        <v>479</v>
      </c>
      <c r="D482" s="10">
        <v>200000</v>
      </c>
      <c r="E482" s="10">
        <v>0</v>
      </c>
      <c r="F482" s="10">
        <v>0</v>
      </c>
      <c r="G482" s="10">
        <v>0</v>
      </c>
      <c r="H482" s="10">
        <v>200000</v>
      </c>
      <c r="I482" s="10">
        <v>0</v>
      </c>
      <c r="J482" s="10">
        <v>0</v>
      </c>
      <c r="K482" s="10">
        <v>0</v>
      </c>
      <c r="L482" s="10">
        <v>0</v>
      </c>
      <c r="M482" s="22">
        <v>0</v>
      </c>
    </row>
    <row r="483" spans="1:13" x14ac:dyDescent="0.2">
      <c r="A483" s="3" t="s">
        <v>26</v>
      </c>
      <c r="B483" s="3" t="s">
        <v>452</v>
      </c>
      <c r="C483" s="3" t="s">
        <v>480</v>
      </c>
      <c r="D483" s="10">
        <v>110000</v>
      </c>
      <c r="E483" s="10">
        <v>0</v>
      </c>
      <c r="F483" s="10">
        <v>0</v>
      </c>
      <c r="G483" s="10">
        <v>0</v>
      </c>
      <c r="H483" s="10">
        <v>110000</v>
      </c>
      <c r="I483" s="10">
        <v>-213028</v>
      </c>
      <c r="J483" s="10">
        <v>0</v>
      </c>
      <c r="K483" s="10">
        <v>0</v>
      </c>
      <c r="L483" s="10">
        <v>-213028</v>
      </c>
      <c r="M483" s="22">
        <v>-1.9366181818181818</v>
      </c>
    </row>
    <row r="484" spans="1:13" x14ac:dyDescent="0.2">
      <c r="A484" s="3" t="s">
        <v>26</v>
      </c>
      <c r="B484" s="3" t="s">
        <v>452</v>
      </c>
      <c r="C484" s="3" t="s">
        <v>481</v>
      </c>
      <c r="D484" s="10">
        <v>100000</v>
      </c>
      <c r="E484" s="10">
        <v>0</v>
      </c>
      <c r="F484" s="10">
        <v>0</v>
      </c>
      <c r="G484" s="10">
        <v>0</v>
      </c>
      <c r="H484" s="10">
        <v>100000</v>
      </c>
      <c r="I484" s="10">
        <v>-250000</v>
      </c>
      <c r="J484" s="10">
        <v>0</v>
      </c>
      <c r="K484" s="10">
        <v>0</v>
      </c>
      <c r="L484" s="10">
        <v>-250000</v>
      </c>
      <c r="M484" s="22">
        <v>-2.5</v>
      </c>
    </row>
    <row r="485" spans="1:13" x14ac:dyDescent="0.2">
      <c r="A485" s="3" t="s">
        <v>26</v>
      </c>
      <c r="B485" s="3" t="s">
        <v>452</v>
      </c>
      <c r="C485" s="3" t="s">
        <v>482</v>
      </c>
      <c r="D485" s="10">
        <v>100000</v>
      </c>
      <c r="E485" s="10">
        <v>0</v>
      </c>
      <c r="F485" s="10">
        <v>0</v>
      </c>
      <c r="G485" s="10">
        <v>0</v>
      </c>
      <c r="H485" s="10">
        <v>100000</v>
      </c>
      <c r="I485" s="10">
        <v>0</v>
      </c>
      <c r="J485" s="10">
        <v>50000</v>
      </c>
      <c r="K485" s="10">
        <v>0</v>
      </c>
      <c r="L485" s="10">
        <v>50000</v>
      </c>
      <c r="M485" s="22">
        <v>0.5</v>
      </c>
    </row>
    <row r="486" spans="1:13" x14ac:dyDescent="0.2">
      <c r="A486" s="3" t="s">
        <v>26</v>
      </c>
      <c r="B486" s="3" t="s">
        <v>452</v>
      </c>
      <c r="C486" s="3" t="s">
        <v>483</v>
      </c>
      <c r="D486" s="10">
        <v>85000</v>
      </c>
      <c r="E486" s="10">
        <v>0</v>
      </c>
      <c r="F486" s="10">
        <v>0</v>
      </c>
      <c r="G486" s="10">
        <v>0</v>
      </c>
      <c r="H486" s="10">
        <v>85000</v>
      </c>
      <c r="I486" s="10">
        <v>0</v>
      </c>
      <c r="J486" s="10">
        <v>91338</v>
      </c>
      <c r="K486" s="10">
        <v>0</v>
      </c>
      <c r="L486" s="10">
        <v>91338</v>
      </c>
      <c r="M486" s="22">
        <v>1.0745647058823529</v>
      </c>
    </row>
    <row r="487" spans="1:13" x14ac:dyDescent="0.2">
      <c r="A487" s="3" t="s">
        <v>26</v>
      </c>
      <c r="B487" s="3" t="s">
        <v>452</v>
      </c>
      <c r="C487" s="3" t="s">
        <v>484</v>
      </c>
      <c r="D487" s="10">
        <v>50000</v>
      </c>
      <c r="E487" s="10">
        <v>0</v>
      </c>
      <c r="F487" s="10">
        <v>0</v>
      </c>
      <c r="G487" s="10">
        <v>0</v>
      </c>
      <c r="H487" s="10">
        <v>50000</v>
      </c>
      <c r="I487" s="10">
        <v>-25000</v>
      </c>
      <c r="J487" s="10">
        <v>0</v>
      </c>
      <c r="K487" s="10">
        <v>0</v>
      </c>
      <c r="L487" s="10">
        <v>-25000</v>
      </c>
      <c r="M487" s="22">
        <v>-0.5</v>
      </c>
    </row>
    <row r="488" spans="1:13" x14ac:dyDescent="0.2">
      <c r="A488" s="3" t="s">
        <v>26</v>
      </c>
      <c r="B488" s="3" t="s">
        <v>452</v>
      </c>
      <c r="C488" s="3" t="s">
        <v>485</v>
      </c>
      <c r="D488" s="10">
        <v>2000</v>
      </c>
      <c r="E488" s="10">
        <v>0</v>
      </c>
      <c r="F488" s="10">
        <v>0</v>
      </c>
      <c r="G488" s="10">
        <v>0</v>
      </c>
      <c r="H488" s="10">
        <v>2000</v>
      </c>
      <c r="I488" s="10">
        <v>16206948.93</v>
      </c>
      <c r="J488" s="10">
        <v>16065896.390000001</v>
      </c>
      <c r="K488" s="10">
        <v>19805060.159999996</v>
      </c>
      <c r="L488" s="10">
        <v>52077905.479999997</v>
      </c>
      <c r="M488" s="22">
        <v>26038.952739999997</v>
      </c>
    </row>
    <row r="489" spans="1:13" x14ac:dyDescent="0.2">
      <c r="A489" s="3" t="s">
        <v>26</v>
      </c>
      <c r="B489" s="3" t="s">
        <v>452</v>
      </c>
      <c r="C489" s="3" t="s">
        <v>486</v>
      </c>
      <c r="D489" s="10">
        <v>1000</v>
      </c>
      <c r="E489" s="10">
        <v>0</v>
      </c>
      <c r="F489" s="10">
        <v>0</v>
      </c>
      <c r="G489" s="10">
        <v>0</v>
      </c>
      <c r="H489" s="10">
        <v>1000</v>
      </c>
      <c r="I489" s="10">
        <v>0</v>
      </c>
      <c r="J489" s="10">
        <v>0</v>
      </c>
      <c r="K489" s="10">
        <v>0</v>
      </c>
      <c r="L489" s="10">
        <v>0</v>
      </c>
      <c r="M489" s="22">
        <v>0</v>
      </c>
    </row>
    <row r="490" spans="1:13" x14ac:dyDescent="0.2">
      <c r="A490" s="3" t="s">
        <v>26</v>
      </c>
      <c r="B490" s="3" t="s">
        <v>452</v>
      </c>
      <c r="C490" s="3" t="s">
        <v>487</v>
      </c>
      <c r="D490" s="10">
        <v>0</v>
      </c>
      <c r="E490" s="10">
        <v>0</v>
      </c>
      <c r="F490" s="10">
        <v>0</v>
      </c>
      <c r="G490" s="10">
        <v>0</v>
      </c>
      <c r="H490" s="10">
        <v>0</v>
      </c>
      <c r="I490" s="10">
        <v>0</v>
      </c>
      <c r="J490" s="10">
        <v>0</v>
      </c>
      <c r="K490" s="10">
        <v>0</v>
      </c>
      <c r="L490" s="10">
        <v>0</v>
      </c>
      <c r="M490" s="22"/>
    </row>
    <row r="491" spans="1:13" x14ac:dyDescent="0.2">
      <c r="A491" s="3" t="s">
        <v>26</v>
      </c>
      <c r="B491" s="3" t="s">
        <v>452</v>
      </c>
      <c r="C491" s="3" t="s">
        <v>488</v>
      </c>
      <c r="D491" s="10">
        <v>0</v>
      </c>
      <c r="E491" s="10">
        <v>0</v>
      </c>
      <c r="F491" s="10">
        <v>0</v>
      </c>
      <c r="G491" s="10">
        <v>0</v>
      </c>
      <c r="H491" s="10">
        <v>0</v>
      </c>
      <c r="I491" s="10">
        <v>0</v>
      </c>
      <c r="J491" s="10">
        <v>0</v>
      </c>
      <c r="K491" s="10">
        <v>3454102</v>
      </c>
      <c r="L491" s="10">
        <v>3454102</v>
      </c>
      <c r="M491" s="22"/>
    </row>
    <row r="492" spans="1:13" x14ac:dyDescent="0.2">
      <c r="A492" s="3" t="s">
        <v>26</v>
      </c>
      <c r="B492" s="3" t="s">
        <v>452</v>
      </c>
      <c r="C492" s="3" t="s">
        <v>489</v>
      </c>
      <c r="D492" s="10">
        <v>0</v>
      </c>
      <c r="E492" s="10">
        <v>0</v>
      </c>
      <c r="F492" s="10">
        <v>0</v>
      </c>
      <c r="G492" s="10">
        <v>0</v>
      </c>
      <c r="H492" s="10">
        <v>0</v>
      </c>
      <c r="I492" s="10">
        <v>0</v>
      </c>
      <c r="J492" s="10">
        <v>233750</v>
      </c>
      <c r="K492" s="10">
        <v>52124.609999999986</v>
      </c>
      <c r="L492" s="10">
        <v>285874.61</v>
      </c>
      <c r="M492" s="22"/>
    </row>
    <row r="493" spans="1:13" x14ac:dyDescent="0.2">
      <c r="A493" s="3" t="s">
        <v>26</v>
      </c>
      <c r="B493" s="3" t="s">
        <v>452</v>
      </c>
      <c r="C493" s="3" t="s">
        <v>490</v>
      </c>
      <c r="D493" s="10">
        <v>0</v>
      </c>
      <c r="E493" s="10">
        <v>0</v>
      </c>
      <c r="F493" s="10">
        <v>0</v>
      </c>
      <c r="G493" s="10">
        <v>0</v>
      </c>
      <c r="H493" s="10">
        <v>0</v>
      </c>
      <c r="I493" s="10">
        <v>0</v>
      </c>
      <c r="J493" s="10">
        <v>540000</v>
      </c>
      <c r="K493" s="10">
        <v>540000</v>
      </c>
      <c r="L493" s="10">
        <v>1080000</v>
      </c>
      <c r="M493" s="22"/>
    </row>
    <row r="494" spans="1:13" x14ac:dyDescent="0.2">
      <c r="A494" s="3" t="s">
        <v>26</v>
      </c>
      <c r="B494" s="3" t="s">
        <v>452</v>
      </c>
      <c r="C494" s="3" t="s">
        <v>491</v>
      </c>
      <c r="D494" s="10">
        <v>0</v>
      </c>
      <c r="E494" s="10">
        <v>0</v>
      </c>
      <c r="F494" s="10">
        <v>0</v>
      </c>
      <c r="G494" s="10">
        <v>0</v>
      </c>
      <c r="H494" s="10">
        <v>0</v>
      </c>
      <c r="I494" s="10">
        <v>75000</v>
      </c>
      <c r="J494" s="10">
        <v>400000</v>
      </c>
      <c r="K494" s="10">
        <v>257250</v>
      </c>
      <c r="L494" s="10">
        <v>732250</v>
      </c>
      <c r="M494" s="22"/>
    </row>
    <row r="495" spans="1:13" x14ac:dyDescent="0.2">
      <c r="A495" s="3" t="s">
        <v>26</v>
      </c>
      <c r="B495" s="3" t="s">
        <v>452</v>
      </c>
      <c r="C495" s="3" t="s">
        <v>492</v>
      </c>
      <c r="D495" s="10">
        <v>0</v>
      </c>
      <c r="E495" s="10">
        <v>0</v>
      </c>
      <c r="F495" s="10">
        <v>0</v>
      </c>
      <c r="G495" s="10">
        <v>0</v>
      </c>
      <c r="H495" s="10">
        <v>0</v>
      </c>
      <c r="I495" s="10">
        <v>-4026644.9</v>
      </c>
      <c r="J495" s="10">
        <v>393633.29999999981</v>
      </c>
      <c r="K495" s="10">
        <v>4317697</v>
      </c>
      <c r="L495" s="10">
        <v>684685.39999999991</v>
      </c>
      <c r="M495" s="22"/>
    </row>
    <row r="496" spans="1:13" x14ac:dyDescent="0.2">
      <c r="A496" s="3" t="s">
        <v>26</v>
      </c>
      <c r="B496" s="3" t="s">
        <v>452</v>
      </c>
      <c r="C496" s="3" t="s">
        <v>493</v>
      </c>
      <c r="D496" s="10">
        <v>0</v>
      </c>
      <c r="E496" s="10">
        <v>0</v>
      </c>
      <c r="F496" s="10">
        <v>0</v>
      </c>
      <c r="G496" s="10">
        <v>0</v>
      </c>
      <c r="H496" s="10">
        <v>0</v>
      </c>
      <c r="I496" s="10">
        <v>-249016.58</v>
      </c>
      <c r="J496" s="10">
        <v>0</v>
      </c>
      <c r="K496" s="10">
        <v>226605.69999999998</v>
      </c>
      <c r="L496" s="10">
        <v>-22410.880000000005</v>
      </c>
      <c r="M496" s="22"/>
    </row>
    <row r="497" spans="1:13" x14ac:dyDescent="0.2">
      <c r="A497" s="3" t="s">
        <v>26</v>
      </c>
      <c r="B497" s="3" t="s">
        <v>452</v>
      </c>
      <c r="C497" s="3" t="s">
        <v>494</v>
      </c>
      <c r="D497" s="10">
        <v>0</v>
      </c>
      <c r="E497" s="10">
        <v>0</v>
      </c>
      <c r="F497" s="10">
        <v>0</v>
      </c>
      <c r="G497" s="10">
        <v>0</v>
      </c>
      <c r="H497" s="10">
        <v>0</v>
      </c>
      <c r="I497" s="10">
        <v>-412684.92</v>
      </c>
      <c r="J497" s="10">
        <v>0</v>
      </c>
      <c r="K497" s="10">
        <v>0</v>
      </c>
      <c r="L497" s="10">
        <v>-412684.92</v>
      </c>
      <c r="M497" s="22"/>
    </row>
    <row r="498" spans="1:13" x14ac:dyDescent="0.2">
      <c r="A498" s="3" t="s">
        <v>26</v>
      </c>
      <c r="B498" s="3" t="s">
        <v>452</v>
      </c>
      <c r="C498" s="3" t="s">
        <v>495</v>
      </c>
      <c r="D498" s="10">
        <v>0</v>
      </c>
      <c r="E498" s="10">
        <v>0</v>
      </c>
      <c r="F498" s="10">
        <v>0</v>
      </c>
      <c r="G498" s="10">
        <v>0</v>
      </c>
      <c r="H498" s="10">
        <v>0</v>
      </c>
      <c r="I498" s="10">
        <v>2705</v>
      </c>
      <c r="J498" s="10">
        <v>-2705</v>
      </c>
      <c r="K498" s="10">
        <v>0</v>
      </c>
      <c r="L498" s="10">
        <v>0</v>
      </c>
      <c r="M498" s="22"/>
    </row>
    <row r="499" spans="1:13" x14ac:dyDescent="0.2">
      <c r="A499" s="3" t="s">
        <v>26</v>
      </c>
      <c r="B499" s="3" t="s">
        <v>452</v>
      </c>
      <c r="C499" s="3" t="s">
        <v>57</v>
      </c>
      <c r="D499" s="10">
        <v>1000411414</v>
      </c>
      <c r="E499" s="10">
        <v>0</v>
      </c>
      <c r="F499" s="10">
        <v>0</v>
      </c>
      <c r="G499" s="10">
        <v>995200</v>
      </c>
      <c r="H499" s="10">
        <v>1001406614</v>
      </c>
      <c r="I499" s="16">
        <v>210073287.11999997</v>
      </c>
      <c r="J499" s="16">
        <v>260640132.49000004</v>
      </c>
      <c r="K499" s="10">
        <v>207749037.41999999</v>
      </c>
      <c r="L499" s="10">
        <v>678462457.02999997</v>
      </c>
      <c r="M499" s="22">
        <v>0.67750946273458501</v>
      </c>
    </row>
    <row r="500" spans="1:13" x14ac:dyDescent="0.2">
      <c r="A500" s="3" t="s">
        <v>26</v>
      </c>
      <c r="B500" s="3" t="s">
        <v>452</v>
      </c>
      <c r="C500" s="6" t="s">
        <v>58</v>
      </c>
      <c r="D500" s="11">
        <v>1397256614</v>
      </c>
      <c r="E500" s="11">
        <v>0</v>
      </c>
      <c r="F500" s="11">
        <v>0</v>
      </c>
      <c r="G500" s="11">
        <v>995200</v>
      </c>
      <c r="H500" s="11">
        <v>1398251814</v>
      </c>
      <c r="I500" s="15">
        <v>151523168.58999997</v>
      </c>
      <c r="J500" s="15">
        <v>295421537.59000003</v>
      </c>
      <c r="K500" s="11">
        <v>412908477.41000003</v>
      </c>
      <c r="L500" s="11">
        <v>859853183.59000003</v>
      </c>
      <c r="M500" s="23">
        <v>0.61494873454174548</v>
      </c>
    </row>
    <row r="501" spans="1:13" x14ac:dyDescent="0.2">
      <c r="A501" s="5" t="s">
        <v>26</v>
      </c>
      <c r="B501" s="5" t="s">
        <v>496</v>
      </c>
      <c r="C501" s="4" t="s">
        <v>497</v>
      </c>
      <c r="D501" s="9"/>
      <c r="E501" s="9"/>
      <c r="F501" s="9"/>
      <c r="G501" s="9"/>
      <c r="H501" s="9"/>
      <c r="I501" s="9"/>
      <c r="J501" s="9"/>
      <c r="K501" s="9"/>
      <c r="L501" s="9"/>
      <c r="M501" s="24"/>
    </row>
    <row r="502" spans="1:13" x14ac:dyDescent="0.2">
      <c r="A502" s="3" t="s">
        <v>26</v>
      </c>
      <c r="B502" s="3" t="s">
        <v>496</v>
      </c>
      <c r="C502" s="6" t="s">
        <v>58</v>
      </c>
      <c r="D502" s="11">
        <v>2432661</v>
      </c>
      <c r="E502" s="11">
        <v>0</v>
      </c>
      <c r="F502" s="11">
        <v>0</v>
      </c>
      <c r="G502" s="11">
        <v>0</v>
      </c>
      <c r="H502" s="11">
        <v>2432661</v>
      </c>
      <c r="I502" s="11">
        <v>1904905.78</v>
      </c>
      <c r="J502" s="11">
        <v>-753924.49000000011</v>
      </c>
      <c r="K502" s="11">
        <v>715160</v>
      </c>
      <c r="L502" s="11">
        <v>1866141.29</v>
      </c>
      <c r="M502" s="23">
        <v>0.76711933557532264</v>
      </c>
    </row>
    <row r="503" spans="1:13" x14ac:dyDescent="0.2">
      <c r="A503" s="5" t="s">
        <v>26</v>
      </c>
      <c r="B503" s="5" t="s">
        <v>4</v>
      </c>
      <c r="C503" s="4" t="s">
        <v>498</v>
      </c>
      <c r="D503" s="9"/>
      <c r="E503" s="9"/>
      <c r="F503" s="9"/>
      <c r="G503" s="9"/>
      <c r="H503" s="9"/>
      <c r="I503" s="9"/>
      <c r="J503" s="9"/>
      <c r="K503" s="9"/>
      <c r="L503" s="9"/>
      <c r="M503" s="24"/>
    </row>
    <row r="504" spans="1:13" x14ac:dyDescent="0.2">
      <c r="A504" s="3" t="s">
        <v>26</v>
      </c>
      <c r="B504" s="3" t="s">
        <v>4</v>
      </c>
      <c r="C504" s="3" t="s">
        <v>503</v>
      </c>
      <c r="D504" s="17">
        <v>140000000</v>
      </c>
      <c r="E504" s="17">
        <v>0</v>
      </c>
      <c r="F504" s="17">
        <v>0</v>
      </c>
      <c r="G504" s="17">
        <v>0</v>
      </c>
      <c r="H504" s="17">
        <v>140000000</v>
      </c>
      <c r="I504" s="17">
        <v>0</v>
      </c>
      <c r="J504" s="17">
        <v>0</v>
      </c>
      <c r="K504" s="17">
        <v>0</v>
      </c>
      <c r="L504" s="17">
        <v>0</v>
      </c>
      <c r="M504" s="25">
        <v>0</v>
      </c>
    </row>
    <row r="505" spans="1:13" x14ac:dyDescent="0.2">
      <c r="A505" s="3" t="s">
        <v>26</v>
      </c>
      <c r="B505" s="3" t="s">
        <v>4</v>
      </c>
      <c r="C505" s="3" t="s">
        <v>502</v>
      </c>
      <c r="D505" s="10">
        <v>31127900</v>
      </c>
      <c r="E505" s="10">
        <v>0</v>
      </c>
      <c r="F505" s="10">
        <v>9400000</v>
      </c>
      <c r="G505" s="10">
        <v>0</v>
      </c>
      <c r="H505" s="10">
        <v>40527900</v>
      </c>
      <c r="I505" s="10">
        <v>14395814.23</v>
      </c>
      <c r="J505" s="10">
        <v>9221732.8200000003</v>
      </c>
      <c r="K505" s="10">
        <v>4577856.7799999975</v>
      </c>
      <c r="L505" s="10">
        <v>28195403.829999998</v>
      </c>
      <c r="M505" s="22">
        <v>0.69570354817298696</v>
      </c>
    </row>
    <row r="506" spans="1:13" x14ac:dyDescent="0.2">
      <c r="A506" s="3" t="s">
        <v>26</v>
      </c>
      <c r="B506" s="3" t="s">
        <v>4</v>
      </c>
      <c r="C506" s="3" t="s">
        <v>499</v>
      </c>
      <c r="D506" s="10">
        <v>25000000</v>
      </c>
      <c r="E506" s="10">
        <v>0</v>
      </c>
      <c r="F506" s="10">
        <v>0</v>
      </c>
      <c r="G506" s="10">
        <v>0</v>
      </c>
      <c r="H506" s="10">
        <v>25000000</v>
      </c>
      <c r="I506" s="10">
        <v>0</v>
      </c>
      <c r="J506" s="10">
        <v>0</v>
      </c>
      <c r="K506" s="10">
        <v>0</v>
      </c>
      <c r="L506" s="10">
        <v>0</v>
      </c>
      <c r="M506" s="22">
        <v>0</v>
      </c>
    </row>
    <row r="507" spans="1:13" x14ac:dyDescent="0.2">
      <c r="A507" s="3" t="s">
        <v>26</v>
      </c>
      <c r="B507" s="3" t="s">
        <v>4</v>
      </c>
      <c r="C507" s="3" t="s">
        <v>500</v>
      </c>
      <c r="D507" s="10">
        <v>15628100</v>
      </c>
      <c r="E507" s="10">
        <v>0</v>
      </c>
      <c r="F507" s="10">
        <v>0</v>
      </c>
      <c r="G507" s="10">
        <v>0</v>
      </c>
      <c r="H507" s="10">
        <v>15628100</v>
      </c>
      <c r="I507" s="10">
        <v>3181643.4</v>
      </c>
      <c r="J507" s="10">
        <v>3018089.6</v>
      </c>
      <c r="K507" s="10">
        <v>3193105.8000000012</v>
      </c>
      <c r="L507" s="10">
        <v>9392838.8000000007</v>
      </c>
      <c r="M507" s="22">
        <v>0.60102244034783503</v>
      </c>
    </row>
    <row r="508" spans="1:13" x14ac:dyDescent="0.2">
      <c r="A508" s="3" t="s">
        <v>26</v>
      </c>
      <c r="B508" s="3" t="s">
        <v>4</v>
      </c>
      <c r="C508" s="3" t="s">
        <v>501</v>
      </c>
      <c r="D508" s="10">
        <v>1500000</v>
      </c>
      <c r="E508" s="10">
        <v>0</v>
      </c>
      <c r="F508" s="10">
        <v>0</v>
      </c>
      <c r="G508" s="10">
        <v>0</v>
      </c>
      <c r="H508" s="10">
        <v>1500000</v>
      </c>
      <c r="I508" s="10">
        <v>-9674.2999999999993</v>
      </c>
      <c r="J508" s="10">
        <v>84103.650000000009</v>
      </c>
      <c r="K508" s="10">
        <v>193970.36</v>
      </c>
      <c r="L508" s="10">
        <v>268399.70999999996</v>
      </c>
      <c r="M508" s="22">
        <v>0.17893313999999996</v>
      </c>
    </row>
    <row r="509" spans="1:13" x14ac:dyDescent="0.2">
      <c r="A509" s="3" t="s">
        <v>26</v>
      </c>
      <c r="B509" s="3" t="s">
        <v>4</v>
      </c>
      <c r="C509" s="3" t="s">
        <v>57</v>
      </c>
      <c r="D509" s="10">
        <v>21703014</v>
      </c>
      <c r="E509" s="10">
        <v>0</v>
      </c>
      <c r="F509" s="10">
        <v>0</v>
      </c>
      <c r="G509" s="10">
        <v>0</v>
      </c>
      <c r="H509" s="10">
        <v>21703014</v>
      </c>
      <c r="I509" s="10">
        <v>4962174.68</v>
      </c>
      <c r="J509" s="10">
        <v>4771052.9300000034</v>
      </c>
      <c r="K509" s="10">
        <v>4930201</v>
      </c>
      <c r="L509" s="10">
        <v>14663428.610000003</v>
      </c>
      <c r="M509" s="22">
        <v>0.67564019495172434</v>
      </c>
    </row>
    <row r="510" spans="1:13" x14ac:dyDescent="0.2">
      <c r="A510" s="3" t="s">
        <v>26</v>
      </c>
      <c r="B510" s="3" t="s">
        <v>4</v>
      </c>
      <c r="C510" s="6" t="s">
        <v>58</v>
      </c>
      <c r="D510" s="11">
        <v>234959014</v>
      </c>
      <c r="E510" s="11">
        <v>0</v>
      </c>
      <c r="F510" s="11">
        <v>9400000</v>
      </c>
      <c r="G510" s="11">
        <v>0</v>
      </c>
      <c r="H510" s="11">
        <v>244359014</v>
      </c>
      <c r="I510" s="11">
        <v>22529958.009999998</v>
      </c>
      <c r="J510" s="11">
        <v>17094979.000000004</v>
      </c>
      <c r="K510" s="11">
        <v>12895133.939999998</v>
      </c>
      <c r="L510" s="11">
        <v>52520070.950000003</v>
      </c>
      <c r="M510" s="23">
        <v>0.21492995118240246</v>
      </c>
    </row>
    <row r="511" spans="1:13" x14ac:dyDescent="0.2">
      <c r="A511" s="5" t="s">
        <v>5</v>
      </c>
      <c r="B511" s="5" t="s">
        <v>1</v>
      </c>
      <c r="C511" s="4" t="s">
        <v>504</v>
      </c>
      <c r="D511" s="9"/>
      <c r="E511" s="9"/>
      <c r="F511" s="9"/>
      <c r="G511" s="9"/>
      <c r="H511" s="9"/>
      <c r="I511" s="9"/>
      <c r="J511" s="9"/>
      <c r="K511" s="9"/>
      <c r="L511" s="9"/>
      <c r="M511" s="24"/>
    </row>
    <row r="512" spans="1:13" x14ac:dyDescent="0.2">
      <c r="A512" s="3" t="s">
        <v>5</v>
      </c>
      <c r="B512" s="3" t="s">
        <v>1</v>
      </c>
      <c r="C512" s="3" t="s">
        <v>505</v>
      </c>
      <c r="D512" s="10">
        <v>125000000</v>
      </c>
      <c r="E512" s="10">
        <v>0</v>
      </c>
      <c r="F512" s="10">
        <v>0</v>
      </c>
      <c r="G512" s="10">
        <v>0</v>
      </c>
      <c r="H512" s="10">
        <v>125000000</v>
      </c>
      <c r="I512" s="10">
        <v>29961729.41</v>
      </c>
      <c r="J512" s="10">
        <v>41634.820000000298</v>
      </c>
      <c r="K512" s="10">
        <v>32721048.98</v>
      </c>
      <c r="L512" s="10">
        <v>62724413.210000001</v>
      </c>
      <c r="M512" s="22">
        <v>0.50179530567999997</v>
      </c>
    </row>
    <row r="513" spans="1:13" x14ac:dyDescent="0.2">
      <c r="A513" s="3" t="s">
        <v>5</v>
      </c>
      <c r="B513" s="3" t="s">
        <v>1</v>
      </c>
      <c r="C513" s="3" t="s">
        <v>506</v>
      </c>
      <c r="D513" s="10">
        <v>91752600</v>
      </c>
      <c r="E513" s="10">
        <v>0</v>
      </c>
      <c r="F513" s="10">
        <v>0</v>
      </c>
      <c r="G513" s="10">
        <v>0</v>
      </c>
      <c r="H513" s="10">
        <v>91752600</v>
      </c>
      <c r="I513" s="10">
        <v>41005618.109999999</v>
      </c>
      <c r="J513" s="10">
        <v>26063062.460000001</v>
      </c>
      <c r="K513" s="10">
        <v>-78754.170000001788</v>
      </c>
      <c r="L513" s="10">
        <v>66989926.399999999</v>
      </c>
      <c r="M513" s="22">
        <v>0.73011474770197249</v>
      </c>
    </row>
    <row r="514" spans="1:13" x14ac:dyDescent="0.2">
      <c r="A514" s="3" t="s">
        <v>5</v>
      </c>
      <c r="B514" s="3" t="s">
        <v>1</v>
      </c>
      <c r="C514" s="3" t="s">
        <v>507</v>
      </c>
      <c r="D514" s="10">
        <v>80000000</v>
      </c>
      <c r="E514" s="10">
        <v>0</v>
      </c>
      <c r="F514" s="10">
        <v>0</v>
      </c>
      <c r="G514" s="10">
        <v>0</v>
      </c>
      <c r="H514" s="10">
        <v>80000000</v>
      </c>
      <c r="I514" s="10">
        <v>0</v>
      </c>
      <c r="J514" s="10">
        <v>0</v>
      </c>
      <c r="K514" s="10">
        <v>0</v>
      </c>
      <c r="L514" s="10">
        <v>0</v>
      </c>
      <c r="M514" s="22">
        <v>0</v>
      </c>
    </row>
    <row r="515" spans="1:13" x14ac:dyDescent="0.2">
      <c r="A515" s="3" t="s">
        <v>5</v>
      </c>
      <c r="B515" s="3" t="s">
        <v>1</v>
      </c>
      <c r="C515" s="3" t="s">
        <v>508</v>
      </c>
      <c r="D515" s="10">
        <v>66650000</v>
      </c>
      <c r="E515" s="10">
        <v>0</v>
      </c>
      <c r="F515" s="10">
        <v>0</v>
      </c>
      <c r="G515" s="10">
        <v>0</v>
      </c>
      <c r="H515" s="10">
        <v>66650000</v>
      </c>
      <c r="I515" s="10">
        <v>27387286.379999999</v>
      </c>
      <c r="J515" s="10">
        <v>3694327.0199999996</v>
      </c>
      <c r="K515" s="10">
        <v>14332723.919999998</v>
      </c>
      <c r="L515" s="10">
        <v>45414337.319999993</v>
      </c>
      <c r="M515" s="22">
        <v>0.68138540615153775</v>
      </c>
    </row>
    <row r="516" spans="1:13" x14ac:dyDescent="0.2">
      <c r="A516" s="3" t="s">
        <v>5</v>
      </c>
      <c r="B516" s="3" t="s">
        <v>1</v>
      </c>
      <c r="C516" s="3" t="s">
        <v>509</v>
      </c>
      <c r="D516" s="10">
        <v>60148000</v>
      </c>
      <c r="E516" s="10">
        <v>0</v>
      </c>
      <c r="F516" s="10">
        <v>0</v>
      </c>
      <c r="G516" s="10">
        <v>0</v>
      </c>
      <c r="H516" s="10">
        <v>60148000</v>
      </c>
      <c r="I516" s="10">
        <v>1378734.97</v>
      </c>
      <c r="J516" s="10">
        <v>1513003.68</v>
      </c>
      <c r="K516" s="10">
        <v>398034.35000000009</v>
      </c>
      <c r="L516" s="10">
        <v>3289773</v>
      </c>
      <c r="M516" s="22">
        <v>5.4694636563144244E-2</v>
      </c>
    </row>
    <row r="517" spans="1:13" x14ac:dyDescent="0.2">
      <c r="A517" s="3" t="s">
        <v>5</v>
      </c>
      <c r="B517" s="3" t="s">
        <v>1</v>
      </c>
      <c r="C517" s="3" t="s">
        <v>510</v>
      </c>
      <c r="D517" s="10">
        <v>13287400</v>
      </c>
      <c r="E517" s="10">
        <v>0</v>
      </c>
      <c r="F517" s="10">
        <v>0</v>
      </c>
      <c r="G517" s="10">
        <v>0</v>
      </c>
      <c r="H517" s="10">
        <v>13287400</v>
      </c>
      <c r="I517" s="10">
        <v>1942482.52</v>
      </c>
      <c r="J517" s="10">
        <v>2488558.35</v>
      </c>
      <c r="K517" s="10">
        <v>2918067.07</v>
      </c>
      <c r="L517" s="10">
        <v>7349107.9399999995</v>
      </c>
      <c r="M517" s="22">
        <v>0.55308848533196864</v>
      </c>
    </row>
    <row r="518" spans="1:13" x14ac:dyDescent="0.2">
      <c r="A518" s="3" t="s">
        <v>5</v>
      </c>
      <c r="B518" s="3" t="s">
        <v>1</v>
      </c>
      <c r="C518" s="3" t="s">
        <v>511</v>
      </c>
      <c r="D518" s="10">
        <v>8734300</v>
      </c>
      <c r="E518" s="10">
        <v>0</v>
      </c>
      <c r="F518" s="10">
        <v>0</v>
      </c>
      <c r="G518" s="10">
        <v>0</v>
      </c>
      <c r="H518" s="10">
        <v>8734300</v>
      </c>
      <c r="I518" s="10">
        <v>1426912.59</v>
      </c>
      <c r="J518" s="10">
        <v>2770810.3500000006</v>
      </c>
      <c r="K518" s="10">
        <v>688307.99999999977</v>
      </c>
      <c r="L518" s="10">
        <v>4886030.9400000004</v>
      </c>
      <c r="M518" s="22">
        <v>0.5594072724774739</v>
      </c>
    </row>
    <row r="519" spans="1:13" x14ac:dyDescent="0.2">
      <c r="A519" s="3" t="s">
        <v>5</v>
      </c>
      <c r="B519" s="3" t="s">
        <v>1</v>
      </c>
      <c r="C519" s="3" t="s">
        <v>512</v>
      </c>
      <c r="D519" s="10">
        <v>8450000</v>
      </c>
      <c r="E519" s="10">
        <v>0</v>
      </c>
      <c r="F519" s="10">
        <v>0</v>
      </c>
      <c r="G519" s="10">
        <v>0</v>
      </c>
      <c r="H519" s="10">
        <v>8450000</v>
      </c>
      <c r="I519" s="10">
        <v>0</v>
      </c>
      <c r="J519" s="10">
        <v>0</v>
      </c>
      <c r="K519" s="10">
        <v>6274314</v>
      </c>
      <c r="L519" s="10">
        <v>6274314</v>
      </c>
      <c r="M519" s="22">
        <v>0.74252236686390538</v>
      </c>
    </row>
    <row r="520" spans="1:13" x14ac:dyDescent="0.2">
      <c r="A520" s="3" t="s">
        <v>5</v>
      </c>
      <c r="B520" s="3" t="s">
        <v>1</v>
      </c>
      <c r="C520" s="3" t="s">
        <v>513</v>
      </c>
      <c r="D520" s="10">
        <v>6130800</v>
      </c>
      <c r="E520" s="10">
        <v>0</v>
      </c>
      <c r="F520" s="10">
        <v>0</v>
      </c>
      <c r="G520" s="10">
        <v>0</v>
      </c>
      <c r="H520" s="10">
        <v>6130800</v>
      </c>
      <c r="I520" s="10">
        <v>608383.12</v>
      </c>
      <c r="J520" s="10">
        <v>1080563.27</v>
      </c>
      <c r="K520" s="10">
        <v>404359.16000000003</v>
      </c>
      <c r="L520" s="10">
        <v>2093305.5500000003</v>
      </c>
      <c r="M520" s="22">
        <v>0.34144084785019901</v>
      </c>
    </row>
    <row r="521" spans="1:13" x14ac:dyDescent="0.2">
      <c r="A521" s="3" t="s">
        <v>5</v>
      </c>
      <c r="B521" s="3" t="s">
        <v>1</v>
      </c>
      <c r="C521" s="3" t="s">
        <v>514</v>
      </c>
      <c r="D521" s="10">
        <v>2480000</v>
      </c>
      <c r="E521" s="10">
        <v>0</v>
      </c>
      <c r="F521" s="10">
        <v>0</v>
      </c>
      <c r="G521" s="10">
        <v>0</v>
      </c>
      <c r="H521" s="10">
        <v>2480000</v>
      </c>
      <c r="I521" s="10">
        <v>0</v>
      </c>
      <c r="J521" s="10">
        <v>0</v>
      </c>
      <c r="K521" s="10">
        <v>2294.5100000000002</v>
      </c>
      <c r="L521" s="10">
        <v>2294.5100000000002</v>
      </c>
      <c r="M521" s="22">
        <v>9.252056451612904E-4</v>
      </c>
    </row>
    <row r="522" spans="1:13" x14ac:dyDescent="0.2">
      <c r="A522" s="3" t="s">
        <v>5</v>
      </c>
      <c r="B522" s="3" t="s">
        <v>1</v>
      </c>
      <c r="C522" s="3" t="s">
        <v>515</v>
      </c>
      <c r="D522" s="10">
        <v>2400000</v>
      </c>
      <c r="E522" s="10">
        <v>0</v>
      </c>
      <c r="F522" s="10">
        <v>0</v>
      </c>
      <c r="G522" s="10">
        <v>0</v>
      </c>
      <c r="H522" s="10">
        <v>2400000</v>
      </c>
      <c r="I522" s="10">
        <v>0</v>
      </c>
      <c r="J522" s="10">
        <v>0</v>
      </c>
      <c r="K522" s="10">
        <v>0</v>
      </c>
      <c r="L522" s="10">
        <v>0</v>
      </c>
      <c r="M522" s="22">
        <v>0</v>
      </c>
    </row>
    <row r="523" spans="1:13" x14ac:dyDescent="0.2">
      <c r="A523" s="3" t="s">
        <v>5</v>
      </c>
      <c r="B523" s="3" t="s">
        <v>1</v>
      </c>
      <c r="C523" s="3" t="s">
        <v>516</v>
      </c>
      <c r="D523" s="10">
        <v>2000000</v>
      </c>
      <c r="E523" s="10">
        <v>0</v>
      </c>
      <c r="F523" s="10">
        <v>0</v>
      </c>
      <c r="G523" s="10">
        <v>0</v>
      </c>
      <c r="H523" s="10">
        <v>2000000</v>
      </c>
      <c r="I523" s="10">
        <v>0</v>
      </c>
      <c r="J523" s="10">
        <v>0</v>
      </c>
      <c r="K523" s="10">
        <v>0</v>
      </c>
      <c r="L523" s="10">
        <v>0</v>
      </c>
      <c r="M523" s="22">
        <v>0</v>
      </c>
    </row>
    <row r="524" spans="1:13" x14ac:dyDescent="0.2">
      <c r="A524" s="3" t="s">
        <v>5</v>
      </c>
      <c r="B524" s="3" t="s">
        <v>1</v>
      </c>
      <c r="C524" s="3" t="s">
        <v>517</v>
      </c>
      <c r="D524" s="10">
        <v>1980100</v>
      </c>
      <c r="E524" s="10">
        <v>0</v>
      </c>
      <c r="F524" s="10">
        <v>0</v>
      </c>
      <c r="G524" s="10">
        <v>0</v>
      </c>
      <c r="H524" s="10">
        <v>1980100</v>
      </c>
      <c r="I524" s="10">
        <v>-3436.84</v>
      </c>
      <c r="J524" s="10">
        <v>0</v>
      </c>
      <c r="K524" s="10">
        <v>771226.9</v>
      </c>
      <c r="L524" s="10">
        <v>767790.06</v>
      </c>
      <c r="M524" s="22">
        <v>0.38775317408211707</v>
      </c>
    </row>
    <row r="525" spans="1:13" x14ac:dyDescent="0.2">
      <c r="A525" s="3" t="s">
        <v>5</v>
      </c>
      <c r="B525" s="3" t="s">
        <v>1</v>
      </c>
      <c r="C525" s="3" t="s">
        <v>518</v>
      </c>
      <c r="D525" s="10">
        <v>1650000</v>
      </c>
      <c r="E525" s="10">
        <v>0</v>
      </c>
      <c r="F525" s="10">
        <v>0</v>
      </c>
      <c r="G525" s="10">
        <v>0</v>
      </c>
      <c r="H525" s="10">
        <v>1650000</v>
      </c>
      <c r="I525" s="10">
        <v>0</v>
      </c>
      <c r="J525" s="10">
        <v>0</v>
      </c>
      <c r="K525" s="10">
        <v>1612500</v>
      </c>
      <c r="L525" s="10">
        <v>1612500</v>
      </c>
      <c r="M525" s="22">
        <v>0.97727272727272729</v>
      </c>
    </row>
    <row r="526" spans="1:13" x14ac:dyDescent="0.2">
      <c r="A526" s="3" t="s">
        <v>5</v>
      </c>
      <c r="B526" s="3" t="s">
        <v>1</v>
      </c>
      <c r="C526" s="3" t="s">
        <v>519</v>
      </c>
      <c r="D526" s="10">
        <v>412400</v>
      </c>
      <c r="E526" s="10">
        <v>0</v>
      </c>
      <c r="F526" s="10">
        <v>0</v>
      </c>
      <c r="G526" s="10">
        <v>0</v>
      </c>
      <c r="H526" s="10">
        <v>412400</v>
      </c>
      <c r="I526" s="10">
        <v>0</v>
      </c>
      <c r="J526" s="10">
        <v>0</v>
      </c>
      <c r="K526" s="10">
        <v>0</v>
      </c>
      <c r="L526" s="10">
        <v>0</v>
      </c>
      <c r="M526" s="22">
        <v>0</v>
      </c>
    </row>
    <row r="527" spans="1:13" x14ac:dyDescent="0.2">
      <c r="A527" s="3" t="s">
        <v>5</v>
      </c>
      <c r="B527" s="3" t="s">
        <v>1</v>
      </c>
      <c r="C527" s="3" t="s">
        <v>520</v>
      </c>
      <c r="D527" s="10">
        <v>250000</v>
      </c>
      <c r="E527" s="10">
        <v>0</v>
      </c>
      <c r="F527" s="10">
        <v>0</v>
      </c>
      <c r="G527" s="10">
        <v>0</v>
      </c>
      <c r="H527" s="10">
        <v>250000</v>
      </c>
      <c r="I527" s="10">
        <v>214510.71</v>
      </c>
      <c r="J527" s="10">
        <v>0</v>
      </c>
      <c r="K527" s="10">
        <v>0</v>
      </c>
      <c r="L527" s="10">
        <v>214510.71</v>
      </c>
      <c r="M527" s="22">
        <v>0.85804283999999997</v>
      </c>
    </row>
    <row r="528" spans="1:13" x14ac:dyDescent="0.2">
      <c r="A528" s="3" t="s">
        <v>5</v>
      </c>
      <c r="B528" s="3" t="s">
        <v>1</v>
      </c>
      <c r="C528" s="3" t="s">
        <v>6</v>
      </c>
      <c r="D528" s="10">
        <v>225000</v>
      </c>
      <c r="E528" s="10">
        <v>0</v>
      </c>
      <c r="F528" s="10">
        <v>0</v>
      </c>
      <c r="G528" s="10">
        <v>0</v>
      </c>
      <c r="H528" s="10">
        <v>225000</v>
      </c>
      <c r="I528" s="10">
        <v>213750</v>
      </c>
      <c r="J528" s="10">
        <v>0</v>
      </c>
      <c r="K528" s="10">
        <v>0</v>
      </c>
      <c r="L528" s="10">
        <v>213750</v>
      </c>
      <c r="M528" s="22">
        <v>0.95</v>
      </c>
    </row>
    <row r="529" spans="1:14" x14ac:dyDescent="0.2">
      <c r="A529" s="3" t="s">
        <v>5</v>
      </c>
      <c r="B529" s="3" t="s">
        <v>1</v>
      </c>
      <c r="C529" s="3" t="s">
        <v>521</v>
      </c>
      <c r="D529" s="10">
        <v>92300</v>
      </c>
      <c r="E529" s="10">
        <v>0</v>
      </c>
      <c r="F529" s="10">
        <v>0</v>
      </c>
      <c r="G529" s="10">
        <v>0</v>
      </c>
      <c r="H529" s="10">
        <v>92300</v>
      </c>
      <c r="I529" s="10">
        <v>5426.66</v>
      </c>
      <c r="J529" s="10">
        <v>17208.150000000001</v>
      </c>
      <c r="K529" s="10">
        <v>13833.149999999998</v>
      </c>
      <c r="L529" s="10">
        <v>36467.96</v>
      </c>
      <c r="M529" s="22">
        <v>0.39510249187432284</v>
      </c>
    </row>
    <row r="530" spans="1:14" x14ac:dyDescent="0.2">
      <c r="A530" s="3" t="s">
        <v>5</v>
      </c>
      <c r="B530" s="3" t="s">
        <v>1</v>
      </c>
      <c r="C530" s="3" t="s">
        <v>522</v>
      </c>
      <c r="D530" s="10">
        <v>28400</v>
      </c>
      <c r="E530" s="10">
        <v>0</v>
      </c>
      <c r="F530" s="10">
        <v>0</v>
      </c>
      <c r="G530" s="10">
        <v>0</v>
      </c>
      <c r="H530" s="10">
        <v>28400</v>
      </c>
      <c r="I530" s="10">
        <v>0</v>
      </c>
      <c r="J530" s="10">
        <v>0</v>
      </c>
      <c r="K530" s="10">
        <v>250000</v>
      </c>
      <c r="L530" s="10">
        <v>250000</v>
      </c>
      <c r="M530" s="22">
        <v>8.8028169014084501</v>
      </c>
    </row>
    <row r="531" spans="1:14" x14ac:dyDescent="0.2">
      <c r="A531" s="3" t="s">
        <v>5</v>
      </c>
      <c r="B531" s="3" t="s">
        <v>1</v>
      </c>
      <c r="C531" s="3" t="s">
        <v>523</v>
      </c>
      <c r="D531" s="10">
        <v>25000</v>
      </c>
      <c r="E531" s="10">
        <v>0</v>
      </c>
      <c r="F531" s="10">
        <v>0</v>
      </c>
      <c r="G531" s="10">
        <v>0</v>
      </c>
      <c r="H531" s="10">
        <v>25000</v>
      </c>
      <c r="I531" s="10">
        <v>0</v>
      </c>
      <c r="J531" s="10">
        <v>0</v>
      </c>
      <c r="K531" s="10">
        <v>0</v>
      </c>
      <c r="L531" s="10">
        <v>0</v>
      </c>
      <c r="M531" s="22">
        <v>0</v>
      </c>
    </row>
    <row r="532" spans="1:14" x14ac:dyDescent="0.2">
      <c r="A532" s="3" t="s">
        <v>5</v>
      </c>
      <c r="B532" s="3" t="s">
        <v>1</v>
      </c>
      <c r="C532" s="3" t="s">
        <v>524</v>
      </c>
      <c r="D532" s="10">
        <v>11600</v>
      </c>
      <c r="E532" s="10">
        <v>0</v>
      </c>
      <c r="F532" s="10">
        <v>0</v>
      </c>
      <c r="G532" s="10">
        <v>0</v>
      </c>
      <c r="H532" s="10">
        <v>11600</v>
      </c>
      <c r="I532" s="10">
        <v>573</v>
      </c>
      <c r="J532" s="10">
        <v>573</v>
      </c>
      <c r="K532" s="10">
        <v>573</v>
      </c>
      <c r="L532" s="10">
        <v>1719</v>
      </c>
      <c r="M532" s="22">
        <v>0.14818965517241378</v>
      </c>
    </row>
    <row r="533" spans="1:14" x14ac:dyDescent="0.2">
      <c r="A533" s="3" t="s">
        <v>5</v>
      </c>
      <c r="B533" s="3" t="s">
        <v>1</v>
      </c>
      <c r="C533" s="3" t="s">
        <v>525</v>
      </c>
      <c r="D533" s="10">
        <v>1000</v>
      </c>
      <c r="E533" s="10">
        <v>0</v>
      </c>
      <c r="F533" s="10">
        <v>0</v>
      </c>
      <c r="G533" s="10">
        <v>0</v>
      </c>
      <c r="H533" s="10">
        <v>1000</v>
      </c>
      <c r="I533" s="10">
        <v>0</v>
      </c>
      <c r="J533" s="10">
        <v>0</v>
      </c>
      <c r="K533" s="10">
        <v>0</v>
      </c>
      <c r="L533" s="10">
        <v>0</v>
      </c>
      <c r="M533" s="22">
        <v>0</v>
      </c>
    </row>
    <row r="534" spans="1:14" x14ac:dyDescent="0.2">
      <c r="A534" s="3" t="s">
        <v>5</v>
      </c>
      <c r="B534" s="3" t="s">
        <v>1</v>
      </c>
      <c r="C534" s="3" t="s">
        <v>526</v>
      </c>
      <c r="D534" s="10">
        <v>0</v>
      </c>
      <c r="E534" s="10">
        <v>0</v>
      </c>
      <c r="F534" s="10">
        <v>0</v>
      </c>
      <c r="G534" s="10">
        <v>0</v>
      </c>
      <c r="H534" s="10">
        <v>0</v>
      </c>
      <c r="I534" s="10">
        <v>7500</v>
      </c>
      <c r="J534" s="10">
        <v>-7500</v>
      </c>
      <c r="K534" s="10">
        <v>0</v>
      </c>
      <c r="L534" s="10">
        <v>0</v>
      </c>
      <c r="M534" s="22"/>
    </row>
    <row r="535" spans="1:14" x14ac:dyDescent="0.2">
      <c r="A535" s="3" t="s">
        <v>5</v>
      </c>
      <c r="B535" s="3" t="s">
        <v>1</v>
      </c>
      <c r="C535" s="3" t="s">
        <v>57</v>
      </c>
      <c r="D535" s="10">
        <v>3332281514</v>
      </c>
      <c r="E535" s="10">
        <v>0</v>
      </c>
      <c r="F535" s="10">
        <v>1800000</v>
      </c>
      <c r="G535" s="10">
        <v>3000000</v>
      </c>
      <c r="H535" s="10">
        <v>3337081514</v>
      </c>
      <c r="I535" s="10">
        <v>718795444.08999979</v>
      </c>
      <c r="J535" s="10">
        <v>806493720.89999998</v>
      </c>
      <c r="K535" s="10">
        <v>795378820</v>
      </c>
      <c r="L535" s="10">
        <v>2320667984.9899998</v>
      </c>
      <c r="M535" s="22">
        <v>0.69541842932338982</v>
      </c>
    </row>
    <row r="536" spans="1:14" x14ac:dyDescent="0.2">
      <c r="A536" s="3" t="s">
        <v>5</v>
      </c>
      <c r="B536" s="3" t="s">
        <v>1</v>
      </c>
      <c r="C536" s="6" t="s">
        <v>58</v>
      </c>
      <c r="D536" s="11">
        <v>3803990414</v>
      </c>
      <c r="E536" s="11">
        <v>0</v>
      </c>
      <c r="F536" s="11">
        <v>1800000</v>
      </c>
      <c r="G536" s="11">
        <v>3000000</v>
      </c>
      <c r="H536" s="11">
        <v>3808790414</v>
      </c>
      <c r="I536" s="11">
        <v>822944914.71999979</v>
      </c>
      <c r="J536" s="11">
        <v>844155962</v>
      </c>
      <c r="K536" s="11">
        <v>855687348.87</v>
      </c>
      <c r="L536" s="11">
        <v>2522788225.5899997</v>
      </c>
      <c r="M536" s="23">
        <v>0.66235942421955474</v>
      </c>
    </row>
    <row r="537" spans="1:14" x14ac:dyDescent="0.2">
      <c r="A537" s="5" t="s">
        <v>26</v>
      </c>
      <c r="B537" s="5" t="s">
        <v>2</v>
      </c>
      <c r="C537" s="4" t="s">
        <v>527</v>
      </c>
      <c r="D537" s="9"/>
      <c r="E537" s="9"/>
      <c r="F537" s="9"/>
      <c r="G537" s="9"/>
      <c r="H537" s="9"/>
      <c r="I537" s="9"/>
      <c r="J537" s="9"/>
      <c r="K537" s="9"/>
      <c r="L537" s="9"/>
      <c r="M537" s="24"/>
    </row>
    <row r="538" spans="1:14" x14ac:dyDescent="0.2">
      <c r="A538" s="3" t="s">
        <v>26</v>
      </c>
      <c r="B538" s="3" t="s">
        <v>2</v>
      </c>
      <c r="C538" s="3" t="s">
        <v>528</v>
      </c>
      <c r="D538" s="10">
        <v>6500127900</v>
      </c>
      <c r="E538" s="10">
        <v>0</v>
      </c>
      <c r="F538" s="10">
        <v>0</v>
      </c>
      <c r="G538" s="10">
        <v>0</v>
      </c>
      <c r="H538" s="10">
        <v>6500127900</v>
      </c>
      <c r="I538" s="10">
        <v>1072500000</v>
      </c>
      <c r="J538" s="10">
        <v>1139530000</v>
      </c>
      <c r="K538" s="10">
        <v>1426637200</v>
      </c>
      <c r="L538" s="10">
        <v>3638667200</v>
      </c>
      <c r="M538" s="22">
        <v>0.55978393902064605</v>
      </c>
    </row>
    <row r="539" spans="1:14" x14ac:dyDescent="0.2">
      <c r="A539" s="3" t="s">
        <v>26</v>
      </c>
      <c r="B539" s="3" t="s">
        <v>2</v>
      </c>
      <c r="C539" s="3" t="s">
        <v>529</v>
      </c>
      <c r="D539" s="10">
        <v>1020990300</v>
      </c>
      <c r="E539" s="10">
        <v>0</v>
      </c>
      <c r="F539" s="10">
        <v>0</v>
      </c>
      <c r="G539" s="10">
        <v>-9264300</v>
      </c>
      <c r="H539" s="10">
        <v>1011726000</v>
      </c>
      <c r="I539" s="10">
        <v>0</v>
      </c>
      <c r="J539" s="10">
        <v>62475.66</v>
      </c>
      <c r="K539" s="10">
        <v>-16515.630000000005</v>
      </c>
      <c r="L539" s="10">
        <v>45960.03</v>
      </c>
      <c r="M539" s="22">
        <v>4.5427348906719804E-5</v>
      </c>
      <c r="N539" s="14"/>
    </row>
    <row r="540" spans="1:14" x14ac:dyDescent="0.2">
      <c r="A540" s="3" t="s">
        <v>26</v>
      </c>
      <c r="B540" s="3" t="s">
        <v>2</v>
      </c>
      <c r="C540" s="3" t="s">
        <v>530</v>
      </c>
      <c r="D540" s="10">
        <v>737196700</v>
      </c>
      <c r="E540" s="10">
        <v>0</v>
      </c>
      <c r="F540" s="10">
        <v>0</v>
      </c>
      <c r="G540" s="10">
        <v>0</v>
      </c>
      <c r="H540" s="10">
        <v>737196700</v>
      </c>
      <c r="I540" s="10">
        <v>111560000</v>
      </c>
      <c r="J540" s="10">
        <v>240390000</v>
      </c>
      <c r="K540" s="10">
        <v>331990000</v>
      </c>
      <c r="L540" s="10">
        <v>683940000</v>
      </c>
      <c r="M540" s="22">
        <v>0.92775781551925018</v>
      </c>
    </row>
    <row r="541" spans="1:14" x14ac:dyDescent="0.2">
      <c r="A541" s="3" t="s">
        <v>26</v>
      </c>
      <c r="B541" s="3" t="s">
        <v>2</v>
      </c>
      <c r="C541" s="3" t="s">
        <v>531</v>
      </c>
      <c r="D541" s="10">
        <v>584998000</v>
      </c>
      <c r="E541" s="10">
        <v>0</v>
      </c>
      <c r="F541" s="10">
        <v>0</v>
      </c>
      <c r="G541" s="10">
        <v>0</v>
      </c>
      <c r="H541" s="10">
        <v>584998000</v>
      </c>
      <c r="I541" s="10">
        <v>184419.1</v>
      </c>
      <c r="J541" s="10">
        <v>0</v>
      </c>
      <c r="K541" s="10">
        <v>0</v>
      </c>
      <c r="L541" s="10">
        <v>184419.1</v>
      </c>
      <c r="M541" s="22">
        <v>3.1524740255522245E-4</v>
      </c>
    </row>
    <row r="542" spans="1:14" x14ac:dyDescent="0.2">
      <c r="A542" s="3" t="s">
        <v>26</v>
      </c>
      <c r="B542" s="3" t="s">
        <v>2</v>
      </c>
      <c r="C542" s="3" t="s">
        <v>532</v>
      </c>
      <c r="D542" s="10">
        <v>343323400</v>
      </c>
      <c r="E542" s="10">
        <v>0</v>
      </c>
      <c r="F542" s="10">
        <v>0</v>
      </c>
      <c r="G542" s="10">
        <v>0</v>
      </c>
      <c r="H542" s="10">
        <v>343323400</v>
      </c>
      <c r="I542" s="10">
        <v>1414829.56</v>
      </c>
      <c r="J542" s="10">
        <v>205233.64999999991</v>
      </c>
      <c r="K542" s="10">
        <v>1692692.73</v>
      </c>
      <c r="L542" s="10">
        <v>3312755.94</v>
      </c>
      <c r="M542" s="22">
        <v>9.6490828763783655E-3</v>
      </c>
    </row>
    <row r="543" spans="1:14" x14ac:dyDescent="0.2">
      <c r="A543" s="3" t="s">
        <v>26</v>
      </c>
      <c r="B543" s="3" t="s">
        <v>2</v>
      </c>
      <c r="C543" s="3" t="s">
        <v>533</v>
      </c>
      <c r="D543" s="10">
        <v>61636500</v>
      </c>
      <c r="E543" s="10">
        <v>0</v>
      </c>
      <c r="F543" s="10">
        <v>0</v>
      </c>
      <c r="G543" s="10">
        <v>0</v>
      </c>
      <c r="H543" s="10">
        <v>61636500</v>
      </c>
      <c r="I543" s="10">
        <v>15844839.48</v>
      </c>
      <c r="J543" s="10">
        <v>17879999.690000001</v>
      </c>
      <c r="K543" s="10">
        <v>30067089.280000005</v>
      </c>
      <c r="L543" s="10">
        <v>63791928.450000003</v>
      </c>
      <c r="M543" s="22">
        <v>1.0349700007300868</v>
      </c>
    </row>
    <row r="544" spans="1:14" x14ac:dyDescent="0.2">
      <c r="A544" s="3" t="s">
        <v>26</v>
      </c>
      <c r="B544" s="3" t="s">
        <v>2</v>
      </c>
      <c r="C544" s="3" t="s">
        <v>534</v>
      </c>
      <c r="D544" s="10">
        <v>37421000</v>
      </c>
      <c r="E544" s="10">
        <v>0</v>
      </c>
      <c r="F544" s="10">
        <v>0</v>
      </c>
      <c r="G544" s="10">
        <v>0</v>
      </c>
      <c r="H544" s="10">
        <v>37421000</v>
      </c>
      <c r="I544" s="10">
        <v>18710538</v>
      </c>
      <c r="J544" s="10">
        <v>11373368</v>
      </c>
      <c r="K544" s="10">
        <v>3940893</v>
      </c>
      <c r="L544" s="10">
        <v>34024799</v>
      </c>
      <c r="M544" s="22">
        <v>0.90924344619331388</v>
      </c>
    </row>
    <row r="545" spans="1:13" x14ac:dyDescent="0.2">
      <c r="A545" s="3" t="s">
        <v>26</v>
      </c>
      <c r="B545" s="3" t="s">
        <v>2</v>
      </c>
      <c r="C545" s="3" t="s">
        <v>535</v>
      </c>
      <c r="D545" s="10">
        <v>35593000</v>
      </c>
      <c r="E545" s="10">
        <v>0</v>
      </c>
      <c r="F545" s="10">
        <v>0</v>
      </c>
      <c r="G545" s="10">
        <v>0</v>
      </c>
      <c r="H545" s="10">
        <v>35593000</v>
      </c>
      <c r="I545" s="10">
        <v>0</v>
      </c>
      <c r="J545" s="10">
        <v>0</v>
      </c>
      <c r="K545" s="10">
        <v>0</v>
      </c>
      <c r="L545" s="10">
        <v>0</v>
      </c>
      <c r="M545" s="22">
        <v>0</v>
      </c>
    </row>
    <row r="546" spans="1:13" x14ac:dyDescent="0.2">
      <c r="A546" s="3" t="s">
        <v>26</v>
      </c>
      <c r="B546" s="3" t="s">
        <v>2</v>
      </c>
      <c r="C546" s="3" t="s">
        <v>536</v>
      </c>
      <c r="D546" s="10">
        <v>32000000</v>
      </c>
      <c r="E546" s="10">
        <v>0</v>
      </c>
      <c r="F546" s="10">
        <v>0</v>
      </c>
      <c r="G546" s="10">
        <v>0</v>
      </c>
      <c r="H546" s="10">
        <v>32000000</v>
      </c>
      <c r="I546" s="10">
        <v>0</v>
      </c>
      <c r="J546" s="10">
        <v>0</v>
      </c>
      <c r="K546" s="10">
        <v>0</v>
      </c>
      <c r="L546" s="10">
        <v>0</v>
      </c>
      <c r="M546" s="22">
        <v>0</v>
      </c>
    </row>
    <row r="547" spans="1:13" x14ac:dyDescent="0.2">
      <c r="A547" s="3" t="s">
        <v>26</v>
      </c>
      <c r="B547" s="3" t="s">
        <v>2</v>
      </c>
      <c r="C547" s="3" t="s">
        <v>537</v>
      </c>
      <c r="D547" s="10">
        <v>30000000</v>
      </c>
      <c r="E547" s="10">
        <v>0</v>
      </c>
      <c r="F547" s="10">
        <v>0</v>
      </c>
      <c r="G547" s="10">
        <v>0</v>
      </c>
      <c r="H547" s="10">
        <v>30000000</v>
      </c>
      <c r="I547" s="10">
        <v>-1</v>
      </c>
      <c r="J547" s="10">
        <v>0</v>
      </c>
      <c r="K547" s="10">
        <v>1950000</v>
      </c>
      <c r="L547" s="10">
        <v>1949999</v>
      </c>
      <c r="M547" s="22">
        <v>6.4999966666666673E-2</v>
      </c>
    </row>
    <row r="548" spans="1:13" x14ac:dyDescent="0.2">
      <c r="A548" s="3" t="s">
        <v>26</v>
      </c>
      <c r="B548" s="3" t="s">
        <v>2</v>
      </c>
      <c r="C548" s="3" t="s">
        <v>538</v>
      </c>
      <c r="D548" s="10">
        <v>22059000</v>
      </c>
      <c r="E548" s="10">
        <v>0</v>
      </c>
      <c r="F548" s="10">
        <v>0</v>
      </c>
      <c r="G548" s="10">
        <v>0</v>
      </c>
      <c r="H548" s="10">
        <v>22059000</v>
      </c>
      <c r="I548" s="10">
        <v>891678.62</v>
      </c>
      <c r="J548" s="10">
        <v>4114422.74</v>
      </c>
      <c r="K548" s="10">
        <v>6225911.8799999999</v>
      </c>
      <c r="L548" s="10">
        <v>11232013.24</v>
      </c>
      <c r="M548" s="22">
        <v>0.50918052676911918</v>
      </c>
    </row>
    <row r="549" spans="1:13" x14ac:dyDescent="0.2">
      <c r="A549" s="3" t="s">
        <v>26</v>
      </c>
      <c r="B549" s="3" t="s">
        <v>2</v>
      </c>
      <c r="C549" s="3" t="s">
        <v>539</v>
      </c>
      <c r="D549" s="10">
        <v>10001000</v>
      </c>
      <c r="E549" s="10">
        <v>0</v>
      </c>
      <c r="F549" s="10">
        <v>0</v>
      </c>
      <c r="G549" s="10">
        <v>0</v>
      </c>
      <c r="H549" s="10">
        <v>10001000</v>
      </c>
      <c r="I549" s="10">
        <v>400000</v>
      </c>
      <c r="J549" s="10">
        <v>-400000</v>
      </c>
      <c r="K549" s="10">
        <v>0</v>
      </c>
      <c r="L549" s="10">
        <v>0</v>
      </c>
      <c r="M549" s="22">
        <v>0</v>
      </c>
    </row>
    <row r="550" spans="1:13" x14ac:dyDescent="0.2">
      <c r="A550" s="3" t="s">
        <v>26</v>
      </c>
      <c r="B550" s="3" t="s">
        <v>2</v>
      </c>
      <c r="C550" s="3" t="s">
        <v>540</v>
      </c>
      <c r="D550" s="10">
        <v>10000000</v>
      </c>
      <c r="E550" s="10">
        <v>0</v>
      </c>
      <c r="F550" s="10">
        <v>0</v>
      </c>
      <c r="G550" s="10">
        <v>0</v>
      </c>
      <c r="H550" s="10">
        <v>10000000</v>
      </c>
      <c r="I550" s="10">
        <v>0</v>
      </c>
      <c r="J550" s="10">
        <v>0</v>
      </c>
      <c r="K550" s="10">
        <v>486597.89</v>
      </c>
      <c r="L550" s="10">
        <v>486597.89</v>
      </c>
      <c r="M550" s="22">
        <v>4.8659789000000002E-2</v>
      </c>
    </row>
    <row r="551" spans="1:13" x14ac:dyDescent="0.2">
      <c r="A551" s="3" t="s">
        <v>26</v>
      </c>
      <c r="B551" s="3" t="s">
        <v>2</v>
      </c>
      <c r="C551" s="3" t="s">
        <v>206</v>
      </c>
      <c r="D551" s="10">
        <v>5655700</v>
      </c>
      <c r="E551" s="10">
        <v>0</v>
      </c>
      <c r="F551" s="10">
        <v>0</v>
      </c>
      <c r="G551" s="10">
        <v>0</v>
      </c>
      <c r="H551" s="10">
        <v>5655700</v>
      </c>
      <c r="I551" s="10">
        <v>6284.28</v>
      </c>
      <c r="J551" s="10">
        <v>499449.43</v>
      </c>
      <c r="K551" s="10">
        <v>5550124.7599999998</v>
      </c>
      <c r="L551" s="10">
        <v>6055858.4699999997</v>
      </c>
      <c r="M551" s="22">
        <v>1.0707531287020173</v>
      </c>
    </row>
    <row r="552" spans="1:13" x14ac:dyDescent="0.2">
      <c r="A552" s="3" t="s">
        <v>26</v>
      </c>
      <c r="B552" s="3" t="s">
        <v>2</v>
      </c>
      <c r="C552" s="3" t="s">
        <v>541</v>
      </c>
      <c r="D552" s="10">
        <v>5500000</v>
      </c>
      <c r="E552" s="10">
        <v>0</v>
      </c>
      <c r="F552" s="10">
        <v>0</v>
      </c>
      <c r="G552" s="10">
        <v>0</v>
      </c>
      <c r="H552" s="10">
        <v>5500000</v>
      </c>
      <c r="I552" s="10">
        <v>-3456383</v>
      </c>
      <c r="J552" s="10">
        <v>3456383</v>
      </c>
      <c r="K552" s="10">
        <v>1562507</v>
      </c>
      <c r="L552" s="10">
        <v>1562507</v>
      </c>
      <c r="M552" s="22">
        <v>0.2840921818181818</v>
      </c>
    </row>
    <row r="553" spans="1:13" x14ac:dyDescent="0.2">
      <c r="A553" s="3" t="s">
        <v>26</v>
      </c>
      <c r="B553" s="3" t="s">
        <v>2</v>
      </c>
      <c r="C553" s="3" t="s">
        <v>542</v>
      </c>
      <c r="D553" s="10">
        <v>3863000</v>
      </c>
      <c r="E553" s="10">
        <v>0</v>
      </c>
      <c r="F553" s="10">
        <v>0</v>
      </c>
      <c r="G553" s="10">
        <v>0</v>
      </c>
      <c r="H553" s="10">
        <v>3863000</v>
      </c>
      <c r="I553" s="10">
        <v>965750</v>
      </c>
      <c r="J553" s="10">
        <v>0</v>
      </c>
      <c r="K553" s="10">
        <v>1931500</v>
      </c>
      <c r="L553" s="10">
        <v>2897250</v>
      </c>
      <c r="M553" s="22">
        <v>0.75</v>
      </c>
    </row>
    <row r="554" spans="1:13" x14ac:dyDescent="0.2">
      <c r="A554" s="3" t="s">
        <v>26</v>
      </c>
      <c r="B554" s="3" t="s">
        <v>2</v>
      </c>
      <c r="C554" s="3" t="s">
        <v>543</v>
      </c>
      <c r="D554" s="10">
        <v>3820000</v>
      </c>
      <c r="E554" s="10">
        <v>0</v>
      </c>
      <c r="F554" s="10">
        <v>0</v>
      </c>
      <c r="G554" s="10">
        <v>0</v>
      </c>
      <c r="H554" s="10">
        <v>3820000</v>
      </c>
      <c r="I554" s="10">
        <v>806376</v>
      </c>
      <c r="J554" s="10">
        <v>806376</v>
      </c>
      <c r="K554" s="10">
        <v>1199268</v>
      </c>
      <c r="L554" s="10">
        <v>2812020</v>
      </c>
      <c r="M554" s="22">
        <v>0.73613089005235599</v>
      </c>
    </row>
    <row r="555" spans="1:13" x14ac:dyDescent="0.2">
      <c r="A555" s="3" t="s">
        <v>26</v>
      </c>
      <c r="B555" s="3" t="s">
        <v>2</v>
      </c>
      <c r="C555" s="3" t="s">
        <v>544</v>
      </c>
      <c r="D555" s="10">
        <v>3450500</v>
      </c>
      <c r="E555" s="10">
        <v>0</v>
      </c>
      <c r="F555" s="10">
        <v>0</v>
      </c>
      <c r="G555" s="10">
        <v>0</v>
      </c>
      <c r="H555" s="10">
        <v>3450500</v>
      </c>
      <c r="I555" s="10">
        <v>0</v>
      </c>
      <c r="J555" s="10">
        <v>0</v>
      </c>
      <c r="K555" s="10">
        <v>1725250</v>
      </c>
      <c r="L555" s="10">
        <v>1725250</v>
      </c>
      <c r="M555" s="22">
        <v>0.5</v>
      </c>
    </row>
    <row r="556" spans="1:13" x14ac:dyDescent="0.2">
      <c r="A556" s="3" t="s">
        <v>26</v>
      </c>
      <c r="B556" s="3" t="s">
        <v>2</v>
      </c>
      <c r="C556" s="3" t="s">
        <v>545</v>
      </c>
      <c r="D556" s="10">
        <v>400000</v>
      </c>
      <c r="E556" s="10">
        <v>0</v>
      </c>
      <c r="F556" s="10">
        <v>0</v>
      </c>
      <c r="G556" s="10">
        <v>0</v>
      </c>
      <c r="H556" s="10">
        <v>400000</v>
      </c>
      <c r="I556" s="10">
        <v>27775.95</v>
      </c>
      <c r="J556" s="10">
        <v>129900.56000000001</v>
      </c>
      <c r="K556" s="10">
        <v>114949.96999999999</v>
      </c>
      <c r="L556" s="10">
        <v>272626.48</v>
      </c>
      <c r="M556" s="22">
        <v>0.6815661999999999</v>
      </c>
    </row>
    <row r="557" spans="1:13" x14ac:dyDescent="0.2">
      <c r="A557" s="3" t="s">
        <v>26</v>
      </c>
      <c r="B557" s="3" t="s">
        <v>2</v>
      </c>
      <c r="C557" s="3" t="s">
        <v>546</v>
      </c>
      <c r="D557" s="10">
        <v>200000</v>
      </c>
      <c r="E557" s="10">
        <v>0</v>
      </c>
      <c r="F557" s="10">
        <v>0</v>
      </c>
      <c r="G557" s="10">
        <v>0</v>
      </c>
      <c r="H557" s="10">
        <v>200000</v>
      </c>
      <c r="I557" s="10">
        <v>0</v>
      </c>
      <c r="J557" s="10">
        <v>146825</v>
      </c>
      <c r="K557" s="10">
        <v>235325</v>
      </c>
      <c r="L557" s="10">
        <v>382150</v>
      </c>
      <c r="M557" s="22">
        <v>1.9107499999999999</v>
      </c>
    </row>
    <row r="558" spans="1:13" x14ac:dyDescent="0.2">
      <c r="A558" s="3" t="s">
        <v>26</v>
      </c>
      <c r="B558" s="3" t="s">
        <v>2</v>
      </c>
      <c r="C558" s="3" t="s">
        <v>547</v>
      </c>
      <c r="D558" s="10">
        <v>150000</v>
      </c>
      <c r="E558" s="10">
        <v>0</v>
      </c>
      <c r="F558" s="10">
        <v>0</v>
      </c>
      <c r="G558" s="10">
        <v>0</v>
      </c>
      <c r="H558" s="10">
        <v>150000</v>
      </c>
      <c r="I558" s="10">
        <v>0</v>
      </c>
      <c r="J558" s="10">
        <v>36079</v>
      </c>
      <c r="K558" s="10">
        <v>0</v>
      </c>
      <c r="L558" s="10">
        <v>36079</v>
      </c>
      <c r="M558" s="22">
        <v>0.24052666666666667</v>
      </c>
    </row>
    <row r="559" spans="1:13" x14ac:dyDescent="0.2">
      <c r="A559" s="3" t="s">
        <v>26</v>
      </c>
      <c r="B559" s="3" t="s">
        <v>2</v>
      </c>
      <c r="C559" s="3" t="s">
        <v>548</v>
      </c>
      <c r="D559" s="10">
        <v>50000</v>
      </c>
      <c r="E559" s="10">
        <v>0</v>
      </c>
      <c r="F559" s="10">
        <v>0</v>
      </c>
      <c r="G559" s="10">
        <v>0</v>
      </c>
      <c r="H559" s="10">
        <v>50000</v>
      </c>
      <c r="I559" s="10">
        <v>0</v>
      </c>
      <c r="J559" s="10">
        <v>0</v>
      </c>
      <c r="K559" s="10">
        <v>0</v>
      </c>
      <c r="L559" s="10">
        <v>0</v>
      </c>
      <c r="M559" s="22">
        <v>0</v>
      </c>
    </row>
    <row r="560" spans="1:13" x14ac:dyDescent="0.2">
      <c r="A560" s="3" t="s">
        <v>26</v>
      </c>
      <c r="B560" s="3" t="s">
        <v>2</v>
      </c>
      <c r="C560" s="3" t="s">
        <v>549</v>
      </c>
      <c r="D560" s="10">
        <v>1000</v>
      </c>
      <c r="E560" s="10">
        <v>0</v>
      </c>
      <c r="F560" s="10">
        <v>0</v>
      </c>
      <c r="G560" s="10">
        <v>0</v>
      </c>
      <c r="H560" s="10">
        <v>1000</v>
      </c>
      <c r="I560" s="10">
        <v>0</v>
      </c>
      <c r="J560" s="10">
        <v>0</v>
      </c>
      <c r="K560" s="10">
        <v>0</v>
      </c>
      <c r="L560" s="10">
        <v>0</v>
      </c>
      <c r="M560" s="22">
        <v>0</v>
      </c>
    </row>
    <row r="561" spans="1:13" x14ac:dyDescent="0.2">
      <c r="A561" s="3" t="s">
        <v>26</v>
      </c>
      <c r="B561" s="3" t="s">
        <v>2</v>
      </c>
      <c r="C561" s="3" t="s">
        <v>550</v>
      </c>
      <c r="D561" s="10">
        <v>1000</v>
      </c>
      <c r="E561" s="10">
        <v>0</v>
      </c>
      <c r="F561" s="10">
        <v>0</v>
      </c>
      <c r="G561" s="10">
        <v>0</v>
      </c>
      <c r="H561" s="10">
        <v>1000</v>
      </c>
      <c r="I561" s="10">
        <v>0</v>
      </c>
      <c r="J561" s="10">
        <v>0</v>
      </c>
      <c r="K561" s="10">
        <v>0</v>
      </c>
      <c r="L561" s="10">
        <v>0</v>
      </c>
      <c r="M561" s="22">
        <v>0</v>
      </c>
    </row>
    <row r="562" spans="1:13" x14ac:dyDescent="0.2">
      <c r="A562" s="3" t="s">
        <v>26</v>
      </c>
      <c r="B562" s="3" t="s">
        <v>2</v>
      </c>
      <c r="C562" s="3" t="s">
        <v>551</v>
      </c>
      <c r="D562" s="10">
        <v>1000</v>
      </c>
      <c r="E562" s="10">
        <v>0</v>
      </c>
      <c r="F562" s="10">
        <v>0</v>
      </c>
      <c r="G562" s="10">
        <v>0</v>
      </c>
      <c r="H562" s="10">
        <v>1000</v>
      </c>
      <c r="I562" s="10">
        <v>0</v>
      </c>
      <c r="J562" s="10">
        <v>0</v>
      </c>
      <c r="K562" s="10">
        <v>0</v>
      </c>
      <c r="L562" s="10">
        <v>0</v>
      </c>
      <c r="M562" s="22">
        <v>0</v>
      </c>
    </row>
    <row r="563" spans="1:13" x14ac:dyDescent="0.2">
      <c r="A563" s="3" t="s">
        <v>26</v>
      </c>
      <c r="B563" s="3" t="s">
        <v>2</v>
      </c>
      <c r="C563" s="3" t="s">
        <v>553</v>
      </c>
      <c r="D563" s="10">
        <v>1000</v>
      </c>
      <c r="E563" s="10">
        <v>0</v>
      </c>
      <c r="F563" s="10">
        <v>0</v>
      </c>
      <c r="G563" s="10">
        <v>0</v>
      </c>
      <c r="H563" s="10">
        <v>1000</v>
      </c>
      <c r="I563" s="10">
        <v>0</v>
      </c>
      <c r="J563" s="10">
        <v>0</v>
      </c>
      <c r="K563" s="10">
        <v>0</v>
      </c>
      <c r="L563" s="10">
        <v>0</v>
      </c>
      <c r="M563" s="22">
        <v>0</v>
      </c>
    </row>
    <row r="564" spans="1:13" x14ac:dyDescent="0.2">
      <c r="A564" s="3" t="s">
        <v>26</v>
      </c>
      <c r="B564" s="3" t="s">
        <v>2</v>
      </c>
      <c r="C564" s="3" t="s">
        <v>552</v>
      </c>
      <c r="D564" s="10">
        <v>0</v>
      </c>
      <c r="E564" s="10">
        <v>0</v>
      </c>
      <c r="F564" s="10">
        <v>0</v>
      </c>
      <c r="G564" s="10">
        <v>0</v>
      </c>
      <c r="H564" s="10">
        <v>0</v>
      </c>
      <c r="I564" s="10">
        <v>11008.11</v>
      </c>
      <c r="J564" s="10">
        <v>9602.82</v>
      </c>
      <c r="K564" s="10">
        <v>13175</v>
      </c>
      <c r="L564" s="10">
        <v>33785.93</v>
      </c>
      <c r="M564" s="22"/>
    </row>
    <row r="565" spans="1:13" x14ac:dyDescent="0.2">
      <c r="A565" s="3" t="s">
        <v>26</v>
      </c>
      <c r="B565" s="3" t="s">
        <v>2</v>
      </c>
      <c r="C565" s="3" t="s">
        <v>57</v>
      </c>
      <c r="D565" s="10">
        <v>1920876292</v>
      </c>
      <c r="E565" s="10">
        <v>0</v>
      </c>
      <c r="F565" s="10">
        <v>0</v>
      </c>
      <c r="G565" s="10">
        <v>9264300</v>
      </c>
      <c r="H565" s="10">
        <v>1930140592</v>
      </c>
      <c r="I565" s="10">
        <v>493334757.96000004</v>
      </c>
      <c r="J565" s="10">
        <v>566967219.28999972</v>
      </c>
      <c r="K565" s="10">
        <v>576293565</v>
      </c>
      <c r="L565" s="10">
        <v>1636595542.2499998</v>
      </c>
      <c r="M565" s="22">
        <v>0.84791519800853954</v>
      </c>
    </row>
    <row r="566" spans="1:13" x14ac:dyDescent="0.2">
      <c r="A566" s="3" t="s">
        <v>26</v>
      </c>
      <c r="B566" s="3" t="s">
        <v>2</v>
      </c>
      <c r="C566" s="6" t="s">
        <v>58</v>
      </c>
      <c r="D566" s="11">
        <v>11369316292</v>
      </c>
      <c r="E566" s="11">
        <v>0</v>
      </c>
      <c r="F566" s="11">
        <v>0</v>
      </c>
      <c r="G566" s="11">
        <v>0</v>
      </c>
      <c r="H566" s="11">
        <v>11369316292</v>
      </c>
      <c r="I566" s="11">
        <v>1713201873.0599997</v>
      </c>
      <c r="J566" s="11">
        <v>1985207334.8399999</v>
      </c>
      <c r="K566" s="11">
        <v>2391599533.8800001</v>
      </c>
      <c r="L566" s="11">
        <v>6090008741.7799997</v>
      </c>
      <c r="M566" s="23">
        <v>0.53565303184196078</v>
      </c>
    </row>
    <row r="567" spans="1:13" x14ac:dyDescent="0.2">
      <c r="A567" s="5" t="s">
        <v>26</v>
      </c>
      <c r="B567" s="5" t="s">
        <v>554</v>
      </c>
      <c r="C567" s="4" t="s">
        <v>555</v>
      </c>
      <c r="D567" s="9"/>
      <c r="E567" s="9"/>
      <c r="F567" s="9"/>
      <c r="G567" s="9"/>
      <c r="H567" s="9"/>
      <c r="I567" s="9"/>
      <c r="J567" s="9"/>
      <c r="K567" s="9"/>
      <c r="L567" s="9"/>
      <c r="M567" s="24"/>
    </row>
    <row r="568" spans="1:13" x14ac:dyDescent="0.2">
      <c r="A568" s="3" t="s">
        <v>26</v>
      </c>
      <c r="B568" s="3" t="s">
        <v>554</v>
      </c>
      <c r="C568" s="3" t="s">
        <v>556</v>
      </c>
      <c r="D568" s="10">
        <v>1000000</v>
      </c>
      <c r="E568" s="10">
        <v>0</v>
      </c>
      <c r="F568" s="10">
        <v>0</v>
      </c>
      <c r="G568" s="10">
        <v>0</v>
      </c>
      <c r="H568" s="10">
        <v>1000000</v>
      </c>
      <c r="I568" s="10">
        <v>0</v>
      </c>
      <c r="J568" s="10">
        <v>0</v>
      </c>
      <c r="K568" s="10">
        <v>0</v>
      </c>
      <c r="L568" s="10">
        <v>0</v>
      </c>
      <c r="M568" s="22">
        <v>0</v>
      </c>
    </row>
    <row r="569" spans="1:13" x14ac:dyDescent="0.2">
      <c r="A569" s="3" t="s">
        <v>26</v>
      </c>
      <c r="B569" s="3" t="s">
        <v>554</v>
      </c>
      <c r="C569" s="3" t="s">
        <v>557</v>
      </c>
      <c r="D569" s="10">
        <v>162000</v>
      </c>
      <c r="E569" s="10">
        <v>0</v>
      </c>
      <c r="F569" s="10">
        <v>0</v>
      </c>
      <c r="G569" s="10">
        <v>0</v>
      </c>
      <c r="H569" s="10">
        <v>162000</v>
      </c>
      <c r="I569" s="10">
        <v>0</v>
      </c>
      <c r="J569" s="10">
        <v>0</v>
      </c>
      <c r="K569" s="10">
        <v>58044.58</v>
      </c>
      <c r="L569" s="10">
        <v>58044.58</v>
      </c>
      <c r="M569" s="22">
        <v>0.35829987654320988</v>
      </c>
    </row>
    <row r="570" spans="1:13" x14ac:dyDescent="0.2">
      <c r="A570" s="3" t="s">
        <v>26</v>
      </c>
      <c r="B570" s="3" t="s">
        <v>554</v>
      </c>
      <c r="C570" s="3" t="s">
        <v>57</v>
      </c>
      <c r="D570" s="10">
        <v>2133182487</v>
      </c>
      <c r="E570" s="10">
        <v>0</v>
      </c>
      <c r="F570" s="10">
        <v>0</v>
      </c>
      <c r="G570" s="10">
        <v>0</v>
      </c>
      <c r="H570" s="10">
        <v>2133182487</v>
      </c>
      <c r="I570" s="10">
        <v>474593423.81</v>
      </c>
      <c r="J570" s="10">
        <v>496619869.16000015</v>
      </c>
      <c r="K570" s="10">
        <v>478846098</v>
      </c>
      <c r="L570" s="10">
        <v>1450059390.9700003</v>
      </c>
      <c r="M570" s="22">
        <v>0.67976340505649402</v>
      </c>
    </row>
    <row r="571" spans="1:13" x14ac:dyDescent="0.2">
      <c r="A571" s="3" t="s">
        <v>26</v>
      </c>
      <c r="B571" s="3" t="s">
        <v>554</v>
      </c>
      <c r="C571" s="6" t="s">
        <v>58</v>
      </c>
      <c r="D571" s="11">
        <v>2134344487</v>
      </c>
      <c r="E571" s="11">
        <v>0</v>
      </c>
      <c r="F571" s="11">
        <v>0</v>
      </c>
      <c r="G571" s="11">
        <v>0</v>
      </c>
      <c r="H571" s="11">
        <v>2134344487</v>
      </c>
      <c r="I571" s="11">
        <v>474593423.81</v>
      </c>
      <c r="J571" s="11">
        <v>496619869.16000015</v>
      </c>
      <c r="K571" s="11">
        <v>478904142.57999998</v>
      </c>
      <c r="L571" s="11">
        <v>1450117435.5500002</v>
      </c>
      <c r="M571" s="23">
        <v>0.67942051734500541</v>
      </c>
    </row>
    <row r="572" spans="1:13" x14ac:dyDescent="0.2">
      <c r="A572" s="5" t="s">
        <v>558</v>
      </c>
      <c r="B572" s="5" t="s">
        <v>558</v>
      </c>
      <c r="C572" s="4" t="s">
        <v>558</v>
      </c>
      <c r="D572" s="9"/>
      <c r="E572" s="9"/>
      <c r="F572" s="9"/>
      <c r="G572" s="9"/>
      <c r="H572" s="9"/>
      <c r="I572" s="9"/>
      <c r="J572" s="9"/>
      <c r="K572" s="9"/>
      <c r="L572" s="9"/>
      <c r="M572" s="24"/>
    </row>
    <row r="573" spans="1:13" x14ac:dyDescent="0.2">
      <c r="A573" s="3" t="s">
        <v>558</v>
      </c>
      <c r="B573" s="3" t="s">
        <v>558</v>
      </c>
      <c r="C573" s="3" t="s">
        <v>559</v>
      </c>
      <c r="D573" s="10">
        <v>4550000000</v>
      </c>
      <c r="E573" s="10">
        <v>0</v>
      </c>
      <c r="F573" s="10">
        <v>-372502600</v>
      </c>
      <c r="G573" s="10">
        <v>-1301607000</v>
      </c>
      <c r="H573" s="10">
        <v>2875890400</v>
      </c>
      <c r="I573" s="10">
        <v>0</v>
      </c>
      <c r="J573" s="10">
        <v>0</v>
      </c>
      <c r="K573" s="10">
        <v>0</v>
      </c>
      <c r="L573" s="10">
        <v>0</v>
      </c>
      <c r="M573" s="22">
        <v>0</v>
      </c>
    </row>
    <row r="574" spans="1:13" x14ac:dyDescent="0.2">
      <c r="A574" s="5" t="s">
        <v>560</v>
      </c>
      <c r="B574" s="5" t="s">
        <v>561</v>
      </c>
      <c r="C574" s="4" t="s">
        <v>562</v>
      </c>
      <c r="D574" s="9"/>
      <c r="E574" s="9"/>
      <c r="F574" s="9"/>
      <c r="G574" s="9"/>
      <c r="H574" s="9"/>
      <c r="I574" s="9"/>
      <c r="J574" s="9"/>
      <c r="K574" s="9"/>
      <c r="L574" s="9"/>
      <c r="M574" s="24"/>
    </row>
    <row r="575" spans="1:13" x14ac:dyDescent="0.2">
      <c r="A575" s="3" t="s">
        <v>560</v>
      </c>
      <c r="B575" s="3" t="s">
        <v>561</v>
      </c>
      <c r="C575" s="3" t="s">
        <v>560</v>
      </c>
      <c r="D575" s="10">
        <v>12988223200</v>
      </c>
      <c r="E575" s="10">
        <v>0</v>
      </c>
      <c r="F575" s="10">
        <v>0</v>
      </c>
      <c r="G575" s="10">
        <v>0</v>
      </c>
      <c r="H575" s="10">
        <v>12988223200</v>
      </c>
      <c r="I575" s="10">
        <v>3341482662.289999</v>
      </c>
      <c r="J575" s="10">
        <v>2992183598.96</v>
      </c>
      <c r="K575" s="10">
        <v>3224540559</v>
      </c>
      <c r="L575" s="10">
        <v>9558206820.25</v>
      </c>
      <c r="M575" s="22">
        <v>0.73591334804363384</v>
      </c>
    </row>
    <row r="577" spans="1:12" ht="26.25" customHeight="1" x14ac:dyDescent="0.2">
      <c r="A577" s="28" t="s">
        <v>565</v>
      </c>
      <c r="B577" s="29"/>
      <c r="C577" s="29"/>
      <c r="D577" s="29"/>
      <c r="E577" s="29"/>
      <c r="F577" s="29"/>
      <c r="G577" s="29"/>
      <c r="H577" s="29"/>
      <c r="I577" s="29"/>
      <c r="J577" s="29"/>
      <c r="K577" s="29"/>
      <c r="L577" s="29"/>
    </row>
    <row r="578" spans="1:12" x14ac:dyDescent="0.2">
      <c r="A578" s="2" t="s">
        <v>563</v>
      </c>
    </row>
  </sheetData>
  <autoFilter ref="A3:M575" xr:uid="{F46594CE-430F-486E-BD4A-6FA62CFAE9AA}"/>
  <mergeCells count="2">
    <mergeCell ref="A1:M2"/>
    <mergeCell ref="A577:L577"/>
  </mergeCells>
  <conditionalFormatting sqref="M4:M575">
    <cfRule type="cellIs" dxfId="0" priority="1" operator="lessThan">
      <formula>0</formula>
    </cfRule>
  </conditionalFormatting>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5" ma:contentTypeDescription="Create a new document." ma:contentTypeScope="" ma:versionID="b15719c1d75bf315cbf7dc152af93d97">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148adadda93184c43dd7cb8468165584"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Props1.xml><?xml version="1.0" encoding="utf-8"?>
<ds:datastoreItem xmlns:ds="http://schemas.openxmlformats.org/officeDocument/2006/customXml" ds:itemID="{CC6A3046-3E4B-4CE3-B6C3-21EC34E4274B}">
  <ds:schemaRefs>
    <ds:schemaRef ds:uri="http://schemas.microsoft.com/sharepoint/v3/contenttype/forms"/>
  </ds:schemaRefs>
</ds:datastoreItem>
</file>

<file path=customXml/itemProps2.xml><?xml version="1.0" encoding="utf-8"?>
<ds:datastoreItem xmlns:ds="http://schemas.openxmlformats.org/officeDocument/2006/customXml" ds:itemID="{C79CFD20-9B84-4296-810B-39A13DF75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CA77D-360B-44BD-997D-F11D704623E3}">
  <ds:schemaRefs>
    <ds:schemaRef ds:uri="http://purl.org/dc/terms/"/>
    <ds:schemaRef ds:uri="http://purl.org/dc/dcmitype/"/>
    <ds:schemaRef ds:uri="http://purl.org/dc/elements/1.1/"/>
    <ds:schemaRef ds:uri="http://schemas.microsoft.com/office/2006/metadata/properties"/>
    <ds:schemaRef ds:uri="http://www.w3.org/XML/1998/namespace"/>
    <ds:schemaRef ds:uri="http://schemas.openxmlformats.org/package/2006/metadata/core-properties"/>
    <ds:schemaRef ds:uri="9798f0d3-9a84-4240-88d3-b52f8909c4bb"/>
    <ds:schemaRef ds:uri="http://schemas.microsoft.com/office/2006/documentManagement/types"/>
    <ds:schemaRef ds:uri="http://schemas.microsoft.com/office/infopath/2007/PartnerControls"/>
    <ds:schemaRef ds:uri="c6cd5f54-ac66-4bdf-b836-16407a0d7baa"/>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Dépenses-ministères et prog.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Kim</dc:creator>
  <cp:lastModifiedBy>Microsoft Office User</cp:lastModifiedBy>
  <dcterms:created xsi:type="dcterms:W3CDTF">2022-10-27T00:04:05Z</dcterms:created>
  <dcterms:modified xsi:type="dcterms:W3CDTF">2023-02-24T18:33:01Z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